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Пер меропр Обесп октябрь 2015 " sheetId="4" r:id="rId1"/>
    <sheet name="Паспорт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9" i="4" l="1"/>
  <c r="K9" i="4"/>
  <c r="G32" i="4" l="1"/>
  <c r="H32" i="4"/>
  <c r="I32" i="4"/>
  <c r="J32" i="4"/>
  <c r="K32" i="4"/>
  <c r="E32" i="4"/>
  <c r="G9" i="4"/>
  <c r="H9" i="4"/>
  <c r="I9" i="4"/>
  <c r="E9" i="4"/>
  <c r="F10" i="4"/>
  <c r="F11" i="4"/>
  <c r="F9" i="4" s="1"/>
  <c r="F13" i="4"/>
  <c r="E7" i="4"/>
  <c r="E8" i="4"/>
  <c r="G8" i="4"/>
  <c r="H8" i="4"/>
  <c r="I8" i="4"/>
  <c r="J8" i="4"/>
  <c r="K8" i="4"/>
  <c r="G7" i="4"/>
  <c r="H7" i="4"/>
  <c r="I7" i="4"/>
  <c r="G44" i="4" l="1"/>
  <c r="H44" i="4"/>
  <c r="I44" i="4"/>
  <c r="J44" i="4"/>
  <c r="K44" i="4"/>
  <c r="E44" i="4"/>
  <c r="G17" i="4"/>
  <c r="H17" i="4"/>
  <c r="I17" i="4"/>
  <c r="J17" i="4"/>
  <c r="K17" i="4"/>
  <c r="G16" i="4"/>
  <c r="H16" i="4"/>
  <c r="I16" i="4"/>
  <c r="J16" i="4"/>
  <c r="K16" i="4"/>
  <c r="E16" i="4"/>
  <c r="E17" i="4"/>
  <c r="G31" i="4" l="1"/>
  <c r="G50" i="4" s="1"/>
  <c r="E20" i="2" s="1"/>
  <c r="H31" i="4"/>
  <c r="H50" i="4" s="1"/>
  <c r="F20" i="2" s="1"/>
  <c r="I31" i="4"/>
  <c r="I50" i="4" s="1"/>
  <c r="G20" i="2" s="1"/>
  <c r="J31" i="4"/>
  <c r="J50" i="4" s="1"/>
  <c r="H20" i="2" s="1"/>
  <c r="K31" i="4"/>
  <c r="K50" i="4" s="1"/>
  <c r="I20" i="2" s="1"/>
  <c r="G30" i="4"/>
  <c r="H30" i="4"/>
  <c r="I30" i="4"/>
  <c r="J30" i="4"/>
  <c r="K30" i="4"/>
  <c r="E30" i="4"/>
  <c r="E49" i="4" s="1"/>
  <c r="E31" i="4"/>
  <c r="E50" i="4" s="1"/>
  <c r="G41" i="4"/>
  <c r="H41" i="4"/>
  <c r="I41" i="4"/>
  <c r="J41" i="4"/>
  <c r="K41" i="4"/>
  <c r="E41" i="4"/>
  <c r="F39" i="4"/>
  <c r="F40" i="4"/>
  <c r="F42" i="4"/>
  <c r="F43" i="4"/>
  <c r="F45" i="4"/>
  <c r="F46" i="4"/>
  <c r="F33" i="4"/>
  <c r="F34" i="4"/>
  <c r="F36" i="4"/>
  <c r="F37" i="4"/>
  <c r="J38" i="4"/>
  <c r="F16" i="4"/>
  <c r="F17" i="4"/>
  <c r="K38" i="4"/>
  <c r="I38" i="4"/>
  <c r="H38" i="4"/>
  <c r="G38" i="4"/>
  <c r="E38" i="4"/>
  <c r="F7" i="4"/>
  <c r="G12" i="4"/>
  <c r="H12" i="4"/>
  <c r="I12" i="4"/>
  <c r="J12" i="4"/>
  <c r="K12" i="4"/>
  <c r="E12" i="4"/>
  <c r="E6" i="4" s="1"/>
  <c r="F14" i="4"/>
  <c r="F8" i="4" s="1"/>
  <c r="K35" i="4"/>
  <c r="J35" i="4"/>
  <c r="I35" i="4"/>
  <c r="H35" i="4"/>
  <c r="G35" i="4"/>
  <c r="E35" i="4"/>
  <c r="K7" i="4"/>
  <c r="J7" i="4"/>
  <c r="J20" i="2" l="1"/>
  <c r="F12" i="4"/>
  <c r="F6" i="4" s="1"/>
  <c r="F32" i="4"/>
  <c r="E29" i="4"/>
  <c r="F41" i="4"/>
  <c r="K15" i="4"/>
  <c r="I15" i="4"/>
  <c r="J15" i="4"/>
  <c r="H15" i="4"/>
  <c r="F44" i="4"/>
  <c r="G15" i="4"/>
  <c r="E15" i="4"/>
  <c r="F35" i="4"/>
  <c r="K6" i="4"/>
  <c r="I6" i="4"/>
  <c r="G6" i="4"/>
  <c r="F38" i="4"/>
  <c r="J6" i="4"/>
  <c r="H6" i="4"/>
  <c r="K49" i="4"/>
  <c r="I19" i="2" s="1"/>
  <c r="I49" i="4"/>
  <c r="G19" i="2" s="1"/>
  <c r="G49" i="4"/>
  <c r="E19" i="2" s="1"/>
  <c r="J49" i="4"/>
  <c r="H19" i="2" s="1"/>
  <c r="H49" i="4"/>
  <c r="F19" i="2" s="1"/>
  <c r="K29" i="4"/>
  <c r="J29" i="4"/>
  <c r="F31" i="4"/>
  <c r="I29" i="4"/>
  <c r="G29" i="4"/>
  <c r="H29" i="4"/>
  <c r="F30" i="4"/>
  <c r="F15" i="4"/>
  <c r="J19" i="2" l="1"/>
  <c r="F49" i="4"/>
  <c r="E48" i="4"/>
  <c r="H48" i="4"/>
  <c r="F18" i="2" s="1"/>
  <c r="I48" i="4"/>
  <c r="G18" i="2" s="1"/>
  <c r="F50" i="4"/>
  <c r="J48" i="4"/>
  <c r="H18" i="2" s="1"/>
  <c r="K48" i="4"/>
  <c r="I18" i="2" s="1"/>
  <c r="G48" i="4"/>
  <c r="E18" i="2" s="1"/>
  <c r="F29" i="4"/>
  <c r="J18" i="2" l="1"/>
  <c r="F48" i="4"/>
</calcChain>
</file>

<file path=xl/sharedStrings.xml><?xml version="1.0" encoding="utf-8"?>
<sst xmlns="http://schemas.openxmlformats.org/spreadsheetml/2006/main" count="148" uniqueCount="77">
  <si>
    <t xml:space="preserve">Мероприятия 
по          
реализации  
подпрограммы
</t>
  </si>
  <si>
    <t xml:space="preserve">Источники     
финансирования
</t>
  </si>
  <si>
    <t xml:space="preserve">Срок       
исполнения 
мероприятия
</t>
  </si>
  <si>
    <t xml:space="preserve">Объем          
финансирования 
мероприятия в  
текущем        
финансовом году
(тыс. руб.)*
</t>
  </si>
  <si>
    <t xml:space="preserve">Всего 
(тыс. 
руб.) 
</t>
  </si>
  <si>
    <t xml:space="preserve">Объем финансирования по годам (тыс. руб.)         </t>
  </si>
  <si>
    <t xml:space="preserve">Ответственный
за выполнение
мероприятия  
подпрограммы 
</t>
  </si>
  <si>
    <t xml:space="preserve">Результаты  
выполнения  
мероприятий 
подпрограммы
</t>
  </si>
  <si>
    <t>Итого</t>
  </si>
  <si>
    <t xml:space="preserve">Средства      
бюджета       
Московской области    
</t>
  </si>
  <si>
    <t xml:space="preserve">Средства      
бюджета       
Зарайского муниципального района  
</t>
  </si>
  <si>
    <t>1.1.</t>
  </si>
  <si>
    <t>1.2.</t>
  </si>
  <si>
    <t>2.1.</t>
  </si>
  <si>
    <t>2.2.</t>
  </si>
  <si>
    <t>3.1.</t>
  </si>
  <si>
    <t>4.1.</t>
  </si>
  <si>
    <t>4.2.</t>
  </si>
  <si>
    <t>4.3.</t>
  </si>
  <si>
    <t>4.4.</t>
  </si>
  <si>
    <t>Управление образования, образовательные организации</t>
  </si>
  <si>
    <t>2014 - 2018 годы</t>
  </si>
  <si>
    <t>2.3.</t>
  </si>
  <si>
    <t>4.5.</t>
  </si>
  <si>
    <t>Задача 1. Повышение качества и эффективности муниципальных услуг в системе образования в Зарайском районе  Московской области</t>
  </si>
  <si>
    <t>Обеспечение деятельности Управления образования</t>
  </si>
  <si>
    <t xml:space="preserve">Проведение мероприятия по защите информации, обеспечению безопасности информационных систем и баз данных, содержащих конфиденциальную информацию, в том числе персональные данные населения </t>
  </si>
  <si>
    <t>Задача 2. Создание системы методического, информационного сопровождения и мониторинга реализации муниципальной программы, распространения ее результатов</t>
  </si>
  <si>
    <t>Поддержка функционирования и развития Интернет-ресурсов (порталы, сайты) системыобразования , а также инструментов и форм информирования граждан о результатах деятельности и перспективах развития системы образования в Зарайском районе Московской области (СМИ, брошюры, журналы, буклеты и др.)</t>
  </si>
  <si>
    <t xml:space="preserve">Устойчивое функционирование Интернет-ресурсов (порталы, сайты) системы образования . Предоставление возможности гражданам получить информацию о результатах деятельности и перспективах развития системы образования  через средства массовой информации, брошюры, журналы, буклеты и др. </t>
  </si>
  <si>
    <t>Обеспечение участия системы образования в Зарайском районе Московской области в проектах международного, межрегионального и регионального взаимодействия (выставки, семинары, форумы, ярмарки)</t>
  </si>
  <si>
    <t>Участие системы образования Зарайского района Московской области в проектах международного, межрегионального и регионального взаимодействия в сфере образования (выставки, семинары, форумы, ярмарки)</t>
  </si>
  <si>
    <t>Мониторинг реализации мероприятий муниципальной программы</t>
  </si>
  <si>
    <t>Анализ результатов мониторинга реализации мероприятий Программы</t>
  </si>
  <si>
    <t>Задача 3. Обеспечение общественной поддержки процесса модернизации образования в Зарайском районе Московской области</t>
  </si>
  <si>
    <t>Подготовка ежегодного публичного доклада о состоянии и перспективах развития системы образования в Зарайском районе Московской области</t>
  </si>
  <si>
    <t>Подготовка ежегодного публичного доклада о состоянии и перспективах развития системы образования Московской области</t>
  </si>
  <si>
    <t>Задача 4.Обеспечение реализации программы</t>
  </si>
  <si>
    <t xml:space="preserve">Обеспечение деятельности МБОУ ДПО УМИЦ
</t>
  </si>
  <si>
    <t>Обеспечение деятельности МКУ «Централизованная бухгалтерия учреждений образования Зарайского муниципального района»</t>
  </si>
  <si>
    <t>Обеспечение деятельности МБОУ ЗСДОЛ «Осетр»</t>
  </si>
  <si>
    <t xml:space="preserve">Муниципальный  заказчик подпрограммы 
</t>
  </si>
  <si>
    <t xml:space="preserve">Управление  образования администрации Зарайского муниципального района
</t>
  </si>
  <si>
    <t>Паспорт подпрограммы IV «Обеспечивающая подпрограмма»   муниципальной  программы Зарайского муниципального района Московской области «Образование Зарайского муниципального района» на 2014 - 2018 годы (далее муниципальная  программа)</t>
  </si>
  <si>
    <t xml:space="preserve">Источники финансового обеспечения подпрограммы по годам реализации и главным распорядителям бюджетных средств,
в том числе по годам:
</t>
  </si>
  <si>
    <t xml:space="preserve">Наименование подпрограммы </t>
  </si>
  <si>
    <t xml:space="preserve">Подпрограмма IV «Обеспечивающая подпрограмма»
</t>
  </si>
  <si>
    <t>Главный распорядитель бюджетных средств</t>
  </si>
  <si>
    <t>Источник финансового обеспечения</t>
  </si>
  <si>
    <t xml:space="preserve">Расходы (тыс. рублей)
</t>
  </si>
  <si>
    <t>2014 год</t>
  </si>
  <si>
    <t>2015 год</t>
  </si>
  <si>
    <t>2016 год</t>
  </si>
  <si>
    <t>2017 год</t>
  </si>
  <si>
    <t>2018 год</t>
  </si>
  <si>
    <t>итого</t>
  </si>
  <si>
    <t xml:space="preserve">Всего:
в том числе:
</t>
  </si>
  <si>
    <t xml:space="preserve">Средства бюджета Московской области
</t>
  </si>
  <si>
    <t>Средства бюджета Зарайского муниципального района</t>
  </si>
  <si>
    <t xml:space="preserve">Управление образования администрации Зарайского муниципального района </t>
  </si>
  <si>
    <t>Управление образования</t>
  </si>
  <si>
    <t xml:space="preserve"> Управление образования</t>
  </si>
  <si>
    <t>Проведение мероприятий по доведению предоставления доступа к сети Интернет, по защите информации, обеспечению безопасности информационных систем и баз данных, содержащих конфиденциальную информацию, в том числе персональные данные населения Зарайского района</t>
  </si>
  <si>
    <t xml:space="preserve">Перечень мероприятий по реализации подпрограммы IV «Обеспечивающая подпрограмма»
на 2014 - 2018 годы
(далее - подпрограмма)
</t>
  </si>
  <si>
    <t xml:space="preserve">Приложение № 1 к подпрограмме IV «Обеспечивающая подпрограмма»муниципальной  программыЗарайского муниципального района Московской области «Образование Зарайского муниципального района» на 2014 - 2018 годы
</t>
  </si>
  <si>
    <t>Всего по подпрограмме IV</t>
  </si>
  <si>
    <t>отчетный базовый период</t>
  </si>
  <si>
    <t>Задача 1 Подпрограммы</t>
  </si>
  <si>
    <t>Повышение качества и эффективности государственных услуг в системе образования Зарайского района Московской области</t>
  </si>
  <si>
    <t>Задача 2 Подпрограммы</t>
  </si>
  <si>
    <t xml:space="preserve"> Создание системы методического, информационного сопровождения и мониторинга реализации Программы, распространения ее результатов.</t>
  </si>
  <si>
    <t>Задача 3 Подпрограммы</t>
  </si>
  <si>
    <t xml:space="preserve"> Обеспечение общественной поддержки процесса модернизации образования Зарайского муниципального района Московской области.</t>
  </si>
  <si>
    <t>Обеспечение реализации программы</t>
  </si>
  <si>
    <t>Задача 4 Подпрограммы</t>
  </si>
  <si>
    <t xml:space="preserve">Приложение № 6
к муниципальной  программе Зарайского муниципального района 
Московской области «Образование Зарайского муниципального  района» на 2014 - 2018 годы
</t>
  </si>
  <si>
    <r>
      <rPr>
        <b/>
        <sz val="10"/>
        <color theme="1"/>
        <rFont val="Times New Roman"/>
        <family val="1"/>
        <charset val="204"/>
      </rPr>
      <t>Описание  задач  подпрограммы.</t>
    </r>
    <r>
      <rPr>
        <sz val="10"/>
        <color theme="1"/>
        <rFont val="Times New Roman"/>
        <family val="1"/>
        <charset val="204"/>
      </rPr>
      <t xml:space="preserve">
Цель муниципальной  программы сформулирована с учетом требований Указов Президента Российской Федерации №597, №599, направленных на совершенствование государственной политики в области образования и науки, социальной сфере, Государственной программы Российской Федерации «Развитие образования».
Целью муниципальной программы является: обеспечение доступного качественного образования и успешной социализации детей и молодёжи, удовлетворение потребности экономики Московской области в кадрах высокой квалификации.
Задачи подпрограммы IV: 
1. Повышение качества и эффективности государственных услуг в системе образования   Зарайского муниципального  района Московской области.
2.Создание системы методического, информационного сопровождения и мониторинга реализации государственной программы, распространения ее результатов.
3. Обеспечение общественной поддержки процесса модернизации образования.
4.Обеспечение реализации программы.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  <charset val="204"/>
      </rPr>
      <t>Характеристика основных мероприятий подпрограммы.</t>
    </r>
    <r>
      <rPr>
        <sz val="10"/>
        <color theme="1"/>
        <rFont val="Times New Roman"/>
        <family val="1"/>
        <charset val="204"/>
      </rPr>
      <t xml:space="preserve">
Мероприятия подпрограммы IV призваны повысить эффективность управления функционированием и развитием системы образования  Зарайского муниципального района Московской области, обеспечить согласованность управленческих решений. Мероприятия в рамках подпрограммы V будут направлены на следующие изменения:
– своевременное принятие нормативных правовых актов и подготовка рекомендаций, необходимых для реализации мероприятий государственной программы;
– обеспечение информированности общественности о реализации муниципальной программы и ее результатах;
– подготовка ежегодного публичного доклада о состоянии и перспективах развития системы образования  Зарайского муниципального  района Московской области;
– организация и проведение регулярных мониторингов и социологических исследований в сфере образования Зарайском муниципальном районе Московской области;
– развитие Интернет-ресурсов (порталов, сайтов) системы образования  Зарайского муниципального  района  Московской области;
– обеспечение участия системы образования Зарайского муниципального  района Московской области в проектах международного, межрегионального и регионального взаимодействия в сфере образования (выставки, семинары, форумы, ярмарки).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</si>
</sst>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8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0" fillId="2" borderId="0" xfId="0" applyFill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K57" sqref="K57"/>
    </sheetView>
  </sheetViews>
  <sheetFormatPr defaultRowHeight="15" x14ac:dyDescent="0.25"/>
  <cols>
    <col min="1" max="1" width="6.140625" style="2" customWidth="1"/>
    <col min="2" max="2" width="25.42578125" style="2" customWidth="1"/>
    <col min="3" max="3" width="20.85546875" style="2" customWidth="1"/>
    <col min="4" max="4" width="17.7109375" style="2" customWidth="1"/>
    <col min="5" max="11" width="9.140625" style="2"/>
    <col min="12" max="12" width="11.28515625" style="2" customWidth="1"/>
    <col min="13" max="13" width="27.85546875" style="2" customWidth="1"/>
  </cols>
  <sheetData>
    <row r="1" spans="1:13" ht="57.75" customHeight="1" x14ac:dyDescent="0.25">
      <c r="H1" s="30" t="s">
        <v>64</v>
      </c>
      <c r="I1" s="30"/>
      <c r="J1" s="30"/>
      <c r="K1" s="30"/>
      <c r="L1" s="30"/>
      <c r="M1" s="30"/>
    </row>
    <row r="2" spans="1:13" ht="36.75" customHeight="1" x14ac:dyDescent="0.25">
      <c r="B2" s="31" t="s">
        <v>63</v>
      </c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ht="15" customHeight="1" x14ac:dyDescent="0.25">
      <c r="A3" s="24"/>
      <c r="B3" s="24" t="s">
        <v>0</v>
      </c>
      <c r="C3" s="24" t="s">
        <v>2</v>
      </c>
      <c r="D3" s="24" t="s">
        <v>1</v>
      </c>
      <c r="E3" s="24" t="s">
        <v>3</v>
      </c>
      <c r="F3" s="24" t="s">
        <v>4</v>
      </c>
      <c r="G3" s="32" t="s">
        <v>5</v>
      </c>
      <c r="H3" s="33"/>
      <c r="I3" s="33"/>
      <c r="J3" s="33"/>
      <c r="K3" s="34"/>
      <c r="L3" s="24" t="s">
        <v>6</v>
      </c>
      <c r="M3" s="24" t="s">
        <v>7</v>
      </c>
    </row>
    <row r="4" spans="1:13" ht="109.5" customHeight="1" x14ac:dyDescent="0.25">
      <c r="A4" s="26"/>
      <c r="B4" s="26"/>
      <c r="C4" s="26"/>
      <c r="D4" s="26"/>
      <c r="E4" s="26"/>
      <c r="F4" s="26"/>
      <c r="G4" s="1">
        <v>2014</v>
      </c>
      <c r="H4" s="1">
        <v>2015</v>
      </c>
      <c r="I4" s="1">
        <v>2016</v>
      </c>
      <c r="J4" s="1">
        <v>2017</v>
      </c>
      <c r="K4" s="1">
        <v>2018</v>
      </c>
      <c r="L4" s="26"/>
      <c r="M4" s="26"/>
    </row>
    <row r="5" spans="1:13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s="17" customFormat="1" ht="15" customHeight="1" x14ac:dyDescent="0.25">
      <c r="A6" s="21">
        <v>1</v>
      </c>
      <c r="B6" s="21" t="s">
        <v>24</v>
      </c>
      <c r="C6" s="21" t="s">
        <v>21</v>
      </c>
      <c r="D6" s="16" t="s">
        <v>8</v>
      </c>
      <c r="E6" s="16">
        <f t="shared" ref="E6:K8" si="0">E9+E12</f>
        <v>8960</v>
      </c>
      <c r="F6" s="16">
        <f t="shared" si="0"/>
        <v>42337.5</v>
      </c>
      <c r="G6" s="16">
        <f t="shared" si="0"/>
        <v>11386</v>
      </c>
      <c r="H6" s="16">
        <f t="shared" si="0"/>
        <v>9943</v>
      </c>
      <c r="I6" s="16">
        <f t="shared" si="0"/>
        <v>7008.5</v>
      </c>
      <c r="J6" s="16">
        <f t="shared" si="0"/>
        <v>7000</v>
      </c>
      <c r="K6" s="16">
        <f t="shared" si="0"/>
        <v>7000</v>
      </c>
      <c r="L6" s="21" t="s">
        <v>60</v>
      </c>
      <c r="M6" s="21"/>
    </row>
    <row r="7" spans="1:13" s="17" customFormat="1" ht="34.5" customHeight="1" x14ac:dyDescent="0.25">
      <c r="A7" s="22"/>
      <c r="B7" s="22"/>
      <c r="C7" s="22"/>
      <c r="D7" s="18" t="s">
        <v>9</v>
      </c>
      <c r="E7" s="16">
        <f t="shared" si="0"/>
        <v>0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22"/>
      <c r="M7" s="22"/>
    </row>
    <row r="8" spans="1:13" s="17" customFormat="1" ht="70.5" customHeight="1" x14ac:dyDescent="0.25">
      <c r="A8" s="23"/>
      <c r="B8" s="23"/>
      <c r="C8" s="23"/>
      <c r="D8" s="16" t="s">
        <v>10</v>
      </c>
      <c r="E8" s="16">
        <f t="shared" si="0"/>
        <v>8960</v>
      </c>
      <c r="F8" s="16">
        <f t="shared" si="0"/>
        <v>42337.5</v>
      </c>
      <c r="G8" s="16">
        <f t="shared" si="0"/>
        <v>11386</v>
      </c>
      <c r="H8" s="16">
        <f t="shared" si="0"/>
        <v>9943</v>
      </c>
      <c r="I8" s="16">
        <f t="shared" si="0"/>
        <v>7008.5</v>
      </c>
      <c r="J8" s="16">
        <f t="shared" si="0"/>
        <v>7000</v>
      </c>
      <c r="K8" s="16">
        <f t="shared" si="0"/>
        <v>7000</v>
      </c>
      <c r="L8" s="23"/>
      <c r="M8" s="23"/>
    </row>
    <row r="9" spans="1:13" s="12" customFormat="1" ht="21" customHeight="1" thickBot="1" x14ac:dyDescent="0.3">
      <c r="A9" s="27" t="s">
        <v>11</v>
      </c>
      <c r="B9" s="27" t="s">
        <v>25</v>
      </c>
      <c r="C9" s="27" t="s">
        <v>21</v>
      </c>
      <c r="D9" s="9" t="s">
        <v>8</v>
      </c>
      <c r="E9" s="9">
        <f>E10+E11</f>
        <v>8960</v>
      </c>
      <c r="F9" s="9">
        <f t="shared" ref="F9:K9" si="1">F10+F11</f>
        <v>42337.5</v>
      </c>
      <c r="G9" s="9">
        <f t="shared" si="1"/>
        <v>11386</v>
      </c>
      <c r="H9" s="9">
        <f t="shared" si="1"/>
        <v>9943</v>
      </c>
      <c r="I9" s="9">
        <f t="shared" si="1"/>
        <v>7008.5</v>
      </c>
      <c r="J9" s="9">
        <f t="shared" si="1"/>
        <v>7000</v>
      </c>
      <c r="K9" s="9">
        <f t="shared" si="1"/>
        <v>7000</v>
      </c>
      <c r="L9" s="27" t="s">
        <v>61</v>
      </c>
      <c r="M9" s="27"/>
    </row>
    <row r="10" spans="1:13" s="12" customFormat="1" ht="36.75" customHeight="1" thickBot="1" x14ac:dyDescent="0.3">
      <c r="A10" s="28"/>
      <c r="B10" s="28"/>
      <c r="C10" s="28"/>
      <c r="D10" s="15" t="s">
        <v>9</v>
      </c>
      <c r="E10" s="9"/>
      <c r="F10" s="8">
        <f t="shared" ref="F10:F13" si="2">G10+H10+I10+J10+K10</f>
        <v>0</v>
      </c>
      <c r="G10" s="9"/>
      <c r="H10" s="9"/>
      <c r="I10" s="9"/>
      <c r="J10" s="9"/>
      <c r="K10" s="9"/>
      <c r="L10" s="28"/>
      <c r="M10" s="28"/>
    </row>
    <row r="11" spans="1:13" s="12" customFormat="1" ht="63.75" customHeight="1" thickBot="1" x14ac:dyDescent="0.3">
      <c r="A11" s="29"/>
      <c r="B11" s="29"/>
      <c r="C11" s="29"/>
      <c r="D11" s="9" t="s">
        <v>10</v>
      </c>
      <c r="E11" s="9">
        <v>8960</v>
      </c>
      <c r="F11" s="5">
        <f t="shared" si="2"/>
        <v>42337.5</v>
      </c>
      <c r="G11" s="9">
        <v>11386</v>
      </c>
      <c r="H11" s="9">
        <v>9943</v>
      </c>
      <c r="I11" s="9">
        <v>7008.5</v>
      </c>
      <c r="J11" s="9">
        <v>7000</v>
      </c>
      <c r="K11" s="9">
        <v>7000</v>
      </c>
      <c r="L11" s="29"/>
      <c r="M11" s="29"/>
    </row>
    <row r="12" spans="1:13" ht="15.75" customHeight="1" thickBot="1" x14ac:dyDescent="0.3">
      <c r="A12" s="24" t="s">
        <v>12</v>
      </c>
      <c r="B12" s="27" t="s">
        <v>62</v>
      </c>
      <c r="C12" s="24" t="s">
        <v>21</v>
      </c>
      <c r="D12" s="1" t="s">
        <v>8</v>
      </c>
      <c r="E12" s="1">
        <f>E13+E14</f>
        <v>0</v>
      </c>
      <c r="F12" s="8">
        <f t="shared" si="2"/>
        <v>0</v>
      </c>
      <c r="G12" s="1">
        <f t="shared" ref="G12:K12" si="3">G13+G14</f>
        <v>0</v>
      </c>
      <c r="H12" s="1">
        <f t="shared" si="3"/>
        <v>0</v>
      </c>
      <c r="I12" s="1">
        <f t="shared" si="3"/>
        <v>0</v>
      </c>
      <c r="J12" s="1">
        <f t="shared" si="3"/>
        <v>0</v>
      </c>
      <c r="K12" s="1">
        <f t="shared" si="3"/>
        <v>0</v>
      </c>
      <c r="L12" s="24" t="s">
        <v>60</v>
      </c>
      <c r="M12" s="24" t="s">
        <v>26</v>
      </c>
    </row>
    <row r="13" spans="1:13" ht="50.25" customHeight="1" thickBot="1" x14ac:dyDescent="0.3">
      <c r="A13" s="25"/>
      <c r="B13" s="28"/>
      <c r="C13" s="25"/>
      <c r="D13" s="14" t="s">
        <v>9</v>
      </c>
      <c r="E13" s="8"/>
      <c r="F13" s="8">
        <f t="shared" si="2"/>
        <v>0</v>
      </c>
      <c r="G13" s="8"/>
      <c r="H13" s="8">
        <v>0</v>
      </c>
      <c r="I13" s="8">
        <v>0</v>
      </c>
      <c r="J13" s="8">
        <v>0</v>
      </c>
      <c r="K13" s="8">
        <v>0</v>
      </c>
      <c r="L13" s="25"/>
      <c r="M13" s="25"/>
    </row>
    <row r="14" spans="1:13" ht="62.25" customHeight="1" thickBot="1" x14ac:dyDescent="0.3">
      <c r="A14" s="26"/>
      <c r="B14" s="29"/>
      <c r="C14" s="26"/>
      <c r="D14" s="1" t="s">
        <v>10</v>
      </c>
      <c r="E14" s="8"/>
      <c r="F14" s="8">
        <f>G14+H14+I14+J14+K14</f>
        <v>0</v>
      </c>
      <c r="G14" s="8"/>
      <c r="H14" s="8"/>
      <c r="I14" s="8"/>
      <c r="J14" s="8"/>
      <c r="K14" s="8"/>
      <c r="L14" s="26"/>
      <c r="M14" s="26"/>
    </row>
    <row r="15" spans="1:13" s="17" customFormat="1" ht="15" customHeight="1" x14ac:dyDescent="0.25">
      <c r="A15" s="21">
        <v>2</v>
      </c>
      <c r="B15" s="21" t="s">
        <v>27</v>
      </c>
      <c r="C15" s="21" t="s">
        <v>21</v>
      </c>
      <c r="D15" s="16" t="s">
        <v>8</v>
      </c>
      <c r="E15" s="16">
        <f>E18</f>
        <v>0</v>
      </c>
      <c r="F15" s="16">
        <f t="shared" ref="F15:K15" si="4">F18</f>
        <v>0</v>
      </c>
      <c r="G15" s="16">
        <f t="shared" si="4"/>
        <v>0</v>
      </c>
      <c r="H15" s="16">
        <f t="shared" si="4"/>
        <v>0</v>
      </c>
      <c r="I15" s="16">
        <f t="shared" si="4"/>
        <v>0</v>
      </c>
      <c r="J15" s="16">
        <f t="shared" si="4"/>
        <v>0</v>
      </c>
      <c r="K15" s="16">
        <f t="shared" si="4"/>
        <v>0</v>
      </c>
      <c r="L15" s="21" t="s">
        <v>61</v>
      </c>
      <c r="M15" s="21"/>
    </row>
    <row r="16" spans="1:13" s="17" customFormat="1" ht="51" customHeight="1" x14ac:dyDescent="0.25">
      <c r="A16" s="22"/>
      <c r="B16" s="22"/>
      <c r="C16" s="22"/>
      <c r="D16" s="16" t="s">
        <v>9</v>
      </c>
      <c r="E16" s="16">
        <f t="shared" ref="E16:K17" si="5">E19</f>
        <v>0</v>
      </c>
      <c r="F16" s="16">
        <f t="shared" si="5"/>
        <v>0</v>
      </c>
      <c r="G16" s="16">
        <f t="shared" si="5"/>
        <v>0</v>
      </c>
      <c r="H16" s="16">
        <f t="shared" si="5"/>
        <v>0</v>
      </c>
      <c r="I16" s="16">
        <f t="shared" si="5"/>
        <v>0</v>
      </c>
      <c r="J16" s="16">
        <f t="shared" si="5"/>
        <v>0</v>
      </c>
      <c r="K16" s="16">
        <f t="shared" si="5"/>
        <v>0</v>
      </c>
      <c r="L16" s="22"/>
      <c r="M16" s="22"/>
    </row>
    <row r="17" spans="1:13" s="17" customFormat="1" ht="69.75" customHeight="1" x14ac:dyDescent="0.25">
      <c r="A17" s="23"/>
      <c r="B17" s="23"/>
      <c r="C17" s="23"/>
      <c r="D17" s="16" t="s">
        <v>10</v>
      </c>
      <c r="E17" s="16">
        <f t="shared" si="5"/>
        <v>0</v>
      </c>
      <c r="F17" s="16">
        <f t="shared" si="5"/>
        <v>0</v>
      </c>
      <c r="G17" s="16">
        <f t="shared" si="5"/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16">
        <f t="shared" si="5"/>
        <v>0</v>
      </c>
      <c r="L17" s="23"/>
      <c r="M17" s="23"/>
    </row>
    <row r="18" spans="1:13" s="12" customFormat="1" ht="15" customHeight="1" x14ac:dyDescent="0.25">
      <c r="A18" s="27" t="s">
        <v>13</v>
      </c>
      <c r="B18" s="27" t="s">
        <v>28</v>
      </c>
      <c r="C18" s="27" t="s">
        <v>21</v>
      </c>
      <c r="D18" s="9" t="s">
        <v>8</v>
      </c>
      <c r="E18" s="9"/>
      <c r="F18" s="9"/>
      <c r="G18" s="9"/>
      <c r="H18" s="9"/>
      <c r="I18" s="9"/>
      <c r="J18" s="9"/>
      <c r="K18" s="9"/>
      <c r="L18" s="27" t="s">
        <v>61</v>
      </c>
      <c r="M18" s="27" t="s">
        <v>29</v>
      </c>
    </row>
    <row r="19" spans="1:13" s="12" customFormat="1" ht="60" customHeight="1" x14ac:dyDescent="0.25">
      <c r="A19" s="28"/>
      <c r="B19" s="28"/>
      <c r="C19" s="28"/>
      <c r="D19" s="9" t="s">
        <v>9</v>
      </c>
      <c r="E19" s="9"/>
      <c r="F19" s="9"/>
      <c r="G19" s="9"/>
      <c r="H19" s="9"/>
      <c r="I19" s="9"/>
      <c r="J19" s="9"/>
      <c r="K19" s="9"/>
      <c r="L19" s="28"/>
      <c r="M19" s="28"/>
    </row>
    <row r="20" spans="1:13" s="12" customFormat="1" ht="84" customHeight="1" x14ac:dyDescent="0.25">
      <c r="A20" s="29"/>
      <c r="B20" s="29"/>
      <c r="C20" s="29"/>
      <c r="D20" s="9" t="s">
        <v>10</v>
      </c>
      <c r="E20" s="9"/>
      <c r="F20" s="9"/>
      <c r="G20" s="9"/>
      <c r="H20" s="9"/>
      <c r="I20" s="9"/>
      <c r="J20" s="9"/>
      <c r="K20" s="9"/>
      <c r="L20" s="29"/>
      <c r="M20" s="29"/>
    </row>
    <row r="21" spans="1:13" ht="100.5" customHeight="1" x14ac:dyDescent="0.25">
      <c r="A21" s="1" t="s">
        <v>14</v>
      </c>
      <c r="B21" s="1" t="s">
        <v>30</v>
      </c>
      <c r="C21" s="1" t="s">
        <v>21</v>
      </c>
      <c r="D21" s="1"/>
      <c r="E21" s="11"/>
      <c r="F21" s="11"/>
      <c r="G21" s="11"/>
      <c r="H21" s="11"/>
      <c r="I21" s="11"/>
      <c r="J21" s="11"/>
      <c r="K21" s="11"/>
      <c r="L21" s="1"/>
      <c r="M21" s="1" t="s">
        <v>31</v>
      </c>
    </row>
    <row r="22" spans="1:13" ht="46.5" customHeight="1" x14ac:dyDescent="0.25">
      <c r="A22" s="1" t="s">
        <v>22</v>
      </c>
      <c r="B22" s="1" t="s">
        <v>32</v>
      </c>
      <c r="C22" s="1" t="s">
        <v>21</v>
      </c>
      <c r="D22" s="1"/>
      <c r="E22" s="11"/>
      <c r="F22" s="11"/>
      <c r="G22" s="11"/>
      <c r="H22" s="11"/>
      <c r="I22" s="11"/>
      <c r="J22" s="11"/>
      <c r="K22" s="11"/>
      <c r="L22" s="1" t="s">
        <v>20</v>
      </c>
      <c r="M22" s="1" t="s">
        <v>33</v>
      </c>
    </row>
    <row r="23" spans="1:13" s="17" customFormat="1" ht="15" customHeight="1" x14ac:dyDescent="0.25">
      <c r="A23" s="21">
        <v>3</v>
      </c>
      <c r="B23" s="21" t="s">
        <v>34</v>
      </c>
      <c r="C23" s="27" t="s">
        <v>21</v>
      </c>
      <c r="D23" s="16" t="s">
        <v>8</v>
      </c>
      <c r="E23" s="16"/>
      <c r="F23" s="16"/>
      <c r="G23" s="16"/>
      <c r="H23" s="16"/>
      <c r="I23" s="16"/>
      <c r="J23" s="16"/>
      <c r="K23" s="16"/>
      <c r="L23" s="27" t="s">
        <v>61</v>
      </c>
      <c r="M23" s="21"/>
    </row>
    <row r="24" spans="1:13" s="17" customFormat="1" ht="49.5" customHeight="1" x14ac:dyDescent="0.25">
      <c r="A24" s="22"/>
      <c r="B24" s="22"/>
      <c r="C24" s="28"/>
      <c r="D24" s="18" t="s">
        <v>9</v>
      </c>
      <c r="E24" s="16"/>
      <c r="F24" s="16"/>
      <c r="G24" s="16"/>
      <c r="H24" s="16"/>
      <c r="I24" s="16"/>
      <c r="J24" s="16"/>
      <c r="K24" s="16"/>
      <c r="L24" s="28"/>
      <c r="M24" s="22"/>
    </row>
    <row r="25" spans="1:13" s="17" customFormat="1" ht="76.5" customHeight="1" x14ac:dyDescent="0.25">
      <c r="A25" s="23"/>
      <c r="B25" s="23"/>
      <c r="C25" s="29"/>
      <c r="D25" s="16" t="s">
        <v>10</v>
      </c>
      <c r="E25" s="16"/>
      <c r="F25" s="16"/>
      <c r="G25" s="16"/>
      <c r="H25" s="16"/>
      <c r="I25" s="16"/>
      <c r="J25" s="16"/>
      <c r="K25" s="16"/>
      <c r="L25" s="29"/>
      <c r="M25" s="23"/>
    </row>
    <row r="26" spans="1:13" s="12" customFormat="1" ht="15" customHeight="1" x14ac:dyDescent="0.25">
      <c r="A26" s="27" t="s">
        <v>15</v>
      </c>
      <c r="B26" s="27" t="s">
        <v>35</v>
      </c>
      <c r="C26" s="27" t="s">
        <v>21</v>
      </c>
      <c r="D26" s="9" t="s">
        <v>8</v>
      </c>
      <c r="E26" s="9"/>
      <c r="F26" s="9"/>
      <c r="G26" s="9"/>
      <c r="H26" s="9"/>
      <c r="I26" s="9"/>
      <c r="J26" s="9"/>
      <c r="K26" s="9"/>
      <c r="L26" s="27" t="s">
        <v>61</v>
      </c>
      <c r="M26" s="27" t="s">
        <v>36</v>
      </c>
    </row>
    <row r="27" spans="1:13" s="12" customFormat="1" ht="49.5" customHeight="1" x14ac:dyDescent="0.25">
      <c r="A27" s="28"/>
      <c r="B27" s="28"/>
      <c r="C27" s="28"/>
      <c r="D27" s="15" t="s">
        <v>9</v>
      </c>
      <c r="E27" s="9"/>
      <c r="F27" s="9"/>
      <c r="G27" s="9"/>
      <c r="H27" s="9"/>
      <c r="I27" s="9"/>
      <c r="J27" s="9"/>
      <c r="K27" s="9"/>
      <c r="L27" s="28"/>
      <c r="M27" s="28"/>
    </row>
    <row r="28" spans="1:13" s="12" customFormat="1" ht="72.75" customHeight="1" x14ac:dyDescent="0.25">
      <c r="A28" s="29"/>
      <c r="B28" s="29"/>
      <c r="C28" s="29"/>
      <c r="D28" s="9" t="s">
        <v>10</v>
      </c>
      <c r="E28" s="9"/>
      <c r="F28" s="9"/>
      <c r="G28" s="9"/>
      <c r="H28" s="9"/>
      <c r="I28" s="9"/>
      <c r="J28" s="9"/>
      <c r="K28" s="9"/>
      <c r="L28" s="29"/>
      <c r="M28" s="29"/>
    </row>
    <row r="29" spans="1:13" s="17" customFormat="1" ht="15" customHeight="1" x14ac:dyDescent="0.25">
      <c r="A29" s="21">
        <v>4</v>
      </c>
      <c r="B29" s="21" t="s">
        <v>37</v>
      </c>
      <c r="C29" s="21" t="s">
        <v>21</v>
      </c>
      <c r="D29" s="16" t="s">
        <v>8</v>
      </c>
      <c r="E29" s="16">
        <f>E35+E32+E38+E41+E44</f>
        <v>33723</v>
      </c>
      <c r="F29" s="16">
        <f t="shared" ref="F29:K29" si="6">F35+F32+F38+F41+F44</f>
        <v>155554.70000000001</v>
      </c>
      <c r="G29" s="16">
        <f t="shared" si="6"/>
        <v>37484</v>
      </c>
      <c r="H29" s="16">
        <f t="shared" si="6"/>
        <v>28260</v>
      </c>
      <c r="I29" s="16">
        <f t="shared" si="6"/>
        <v>35346.699999999997</v>
      </c>
      <c r="J29" s="16">
        <f t="shared" si="6"/>
        <v>25000</v>
      </c>
      <c r="K29" s="16">
        <f t="shared" si="6"/>
        <v>29464</v>
      </c>
      <c r="L29" s="27" t="s">
        <v>61</v>
      </c>
      <c r="M29" s="21"/>
    </row>
    <row r="30" spans="1:13" s="17" customFormat="1" ht="51" customHeight="1" x14ac:dyDescent="0.25">
      <c r="A30" s="22"/>
      <c r="B30" s="22"/>
      <c r="C30" s="22"/>
      <c r="D30" s="18" t="s">
        <v>9</v>
      </c>
      <c r="E30" s="16">
        <f t="shared" ref="E30:K31" si="7">E36+E33+E39+E42+E45</f>
        <v>735</v>
      </c>
      <c r="F30" s="16">
        <f t="shared" si="7"/>
        <v>856</v>
      </c>
      <c r="G30" s="16">
        <f t="shared" si="7"/>
        <v>856</v>
      </c>
      <c r="H30" s="16">
        <f t="shared" si="7"/>
        <v>0</v>
      </c>
      <c r="I30" s="16">
        <f t="shared" si="7"/>
        <v>0</v>
      </c>
      <c r="J30" s="16">
        <f t="shared" si="7"/>
        <v>0</v>
      </c>
      <c r="K30" s="16">
        <f t="shared" si="7"/>
        <v>0</v>
      </c>
      <c r="L30" s="28"/>
      <c r="M30" s="22"/>
    </row>
    <row r="31" spans="1:13" s="17" customFormat="1" ht="84" customHeight="1" x14ac:dyDescent="0.25">
      <c r="A31" s="23"/>
      <c r="B31" s="23"/>
      <c r="C31" s="23"/>
      <c r="D31" s="18" t="s">
        <v>10</v>
      </c>
      <c r="E31" s="16">
        <f t="shared" si="7"/>
        <v>32988</v>
      </c>
      <c r="F31" s="16">
        <f t="shared" si="7"/>
        <v>154698.70000000001</v>
      </c>
      <c r="G31" s="16">
        <f t="shared" si="7"/>
        <v>36628</v>
      </c>
      <c r="H31" s="16">
        <f t="shared" si="7"/>
        <v>28260</v>
      </c>
      <c r="I31" s="16">
        <f t="shared" si="7"/>
        <v>35346.699999999997</v>
      </c>
      <c r="J31" s="16">
        <f t="shared" si="7"/>
        <v>25000</v>
      </c>
      <c r="K31" s="16">
        <f t="shared" si="7"/>
        <v>29464</v>
      </c>
      <c r="L31" s="29"/>
      <c r="M31" s="23"/>
    </row>
    <row r="32" spans="1:13" ht="15" customHeight="1" x14ac:dyDescent="0.25">
      <c r="A32" s="24" t="s">
        <v>16</v>
      </c>
      <c r="B32" s="24" t="s">
        <v>38</v>
      </c>
      <c r="C32" s="27" t="s">
        <v>21</v>
      </c>
      <c r="D32" s="1" t="s">
        <v>8</v>
      </c>
      <c r="E32" s="1">
        <f>E33+E34</f>
        <v>4651</v>
      </c>
      <c r="F32" s="1">
        <f t="shared" ref="F32:K32" si="8">F33+F34</f>
        <v>26462</v>
      </c>
      <c r="G32" s="1">
        <f t="shared" si="8"/>
        <v>5156</v>
      </c>
      <c r="H32" s="1">
        <f t="shared" si="8"/>
        <v>5152</v>
      </c>
      <c r="I32" s="1">
        <f t="shared" si="8"/>
        <v>5253</v>
      </c>
      <c r="J32" s="1">
        <f t="shared" si="8"/>
        <v>5000</v>
      </c>
      <c r="K32" s="1">
        <f t="shared" si="8"/>
        <v>5901</v>
      </c>
      <c r="L32" s="27" t="s">
        <v>61</v>
      </c>
      <c r="M32" s="24"/>
    </row>
    <row r="33" spans="1:13" ht="40.5" customHeight="1" x14ac:dyDescent="0.25">
      <c r="A33" s="25"/>
      <c r="B33" s="25"/>
      <c r="C33" s="28"/>
      <c r="D33" s="1" t="s">
        <v>9</v>
      </c>
      <c r="E33" s="1"/>
      <c r="F33" s="1">
        <f t="shared" ref="F33:F46" si="9">G33+H33+I33+J33+K33</f>
        <v>0</v>
      </c>
      <c r="G33" s="1"/>
      <c r="H33" s="1"/>
      <c r="I33" s="1"/>
      <c r="J33" s="1"/>
      <c r="K33" s="1"/>
      <c r="L33" s="28"/>
      <c r="M33" s="25"/>
    </row>
    <row r="34" spans="1:13" ht="61.5" customHeight="1" x14ac:dyDescent="0.25">
      <c r="A34" s="26"/>
      <c r="B34" s="26"/>
      <c r="C34" s="29"/>
      <c r="D34" s="14" t="s">
        <v>10</v>
      </c>
      <c r="E34" s="1">
        <v>4651</v>
      </c>
      <c r="F34" s="1">
        <f t="shared" si="9"/>
        <v>26462</v>
      </c>
      <c r="G34" s="1">
        <v>5156</v>
      </c>
      <c r="H34" s="1">
        <v>5152</v>
      </c>
      <c r="I34" s="1">
        <v>5253</v>
      </c>
      <c r="J34" s="1">
        <v>5000</v>
      </c>
      <c r="K34" s="1">
        <v>5901</v>
      </c>
      <c r="L34" s="29"/>
      <c r="M34" s="26"/>
    </row>
    <row r="35" spans="1:13" ht="15" customHeight="1" x14ac:dyDescent="0.25">
      <c r="A35" s="24" t="s">
        <v>17</v>
      </c>
      <c r="B35" s="24" t="s">
        <v>38</v>
      </c>
      <c r="C35" s="27" t="s">
        <v>21</v>
      </c>
      <c r="D35" s="1" t="s">
        <v>8</v>
      </c>
      <c r="E35" s="1">
        <f>E36+E37</f>
        <v>80</v>
      </c>
      <c r="F35" s="1">
        <f t="shared" si="9"/>
        <v>162</v>
      </c>
      <c r="G35" s="1">
        <f t="shared" ref="G35:K35" si="10">G36+G37</f>
        <v>162</v>
      </c>
      <c r="H35" s="1">
        <f t="shared" si="10"/>
        <v>0</v>
      </c>
      <c r="I35" s="1">
        <f t="shared" si="10"/>
        <v>0</v>
      </c>
      <c r="J35" s="1">
        <f t="shared" si="10"/>
        <v>0</v>
      </c>
      <c r="K35" s="1">
        <f t="shared" si="10"/>
        <v>0</v>
      </c>
      <c r="L35" s="27" t="s">
        <v>61</v>
      </c>
      <c r="M35" s="24"/>
    </row>
    <row r="36" spans="1:13" ht="45" customHeight="1" x14ac:dyDescent="0.25">
      <c r="A36" s="25"/>
      <c r="B36" s="25"/>
      <c r="C36" s="28"/>
      <c r="D36" s="1" t="s">
        <v>9</v>
      </c>
      <c r="E36" s="1">
        <v>80</v>
      </c>
      <c r="F36" s="1">
        <f t="shared" si="9"/>
        <v>162</v>
      </c>
      <c r="G36" s="1">
        <v>162</v>
      </c>
      <c r="H36" s="1"/>
      <c r="I36" s="1"/>
      <c r="J36" s="1"/>
      <c r="K36" s="1"/>
      <c r="L36" s="28"/>
      <c r="M36" s="25"/>
    </row>
    <row r="37" spans="1:13" ht="63.75" customHeight="1" x14ac:dyDescent="0.25">
      <c r="A37" s="26"/>
      <c r="B37" s="26"/>
      <c r="C37" s="29"/>
      <c r="D37" s="1" t="s">
        <v>10</v>
      </c>
      <c r="E37" s="1"/>
      <c r="F37" s="1">
        <f t="shared" si="9"/>
        <v>0</v>
      </c>
      <c r="G37" s="1"/>
      <c r="H37" s="1"/>
      <c r="I37" s="1"/>
      <c r="J37" s="1"/>
      <c r="K37" s="1"/>
      <c r="L37" s="29"/>
      <c r="M37" s="26"/>
    </row>
    <row r="38" spans="1:13" ht="15" customHeight="1" x14ac:dyDescent="0.25">
      <c r="A38" s="24" t="s">
        <v>18</v>
      </c>
      <c r="B38" s="24" t="s">
        <v>39</v>
      </c>
      <c r="C38" s="27" t="s">
        <v>21</v>
      </c>
      <c r="D38" s="1" t="s">
        <v>8</v>
      </c>
      <c r="E38" s="1">
        <f>E39+E40</f>
        <v>21669</v>
      </c>
      <c r="F38" s="1">
        <f t="shared" si="9"/>
        <v>120464.7</v>
      </c>
      <c r="G38" s="1">
        <f t="shared" ref="G38:K38" si="11">G39+G40</f>
        <v>23700</v>
      </c>
      <c r="H38" s="1">
        <f t="shared" si="11"/>
        <v>23108</v>
      </c>
      <c r="I38" s="1">
        <f t="shared" si="11"/>
        <v>30093.7</v>
      </c>
      <c r="J38" s="1">
        <f t="shared" si="11"/>
        <v>20000</v>
      </c>
      <c r="K38" s="1">
        <f t="shared" si="11"/>
        <v>23563</v>
      </c>
      <c r="L38" s="27" t="s">
        <v>61</v>
      </c>
      <c r="M38" s="24"/>
    </row>
    <row r="39" spans="1:13" ht="45.75" customHeight="1" x14ac:dyDescent="0.25">
      <c r="A39" s="25"/>
      <c r="B39" s="25"/>
      <c r="C39" s="28"/>
      <c r="D39" s="1" t="s">
        <v>9</v>
      </c>
      <c r="E39" s="1">
        <v>477</v>
      </c>
      <c r="F39" s="1">
        <f t="shared" si="9"/>
        <v>494</v>
      </c>
      <c r="G39" s="1">
        <v>494</v>
      </c>
      <c r="H39" s="1"/>
      <c r="I39" s="1"/>
      <c r="J39" s="1"/>
      <c r="K39" s="1"/>
      <c r="L39" s="28"/>
      <c r="M39" s="25"/>
    </row>
    <row r="40" spans="1:13" ht="64.5" customHeight="1" x14ac:dyDescent="0.25">
      <c r="A40" s="26"/>
      <c r="B40" s="26"/>
      <c r="C40" s="29"/>
      <c r="D40" s="1" t="s">
        <v>10</v>
      </c>
      <c r="E40" s="1">
        <v>21192</v>
      </c>
      <c r="F40" s="1">
        <f t="shared" si="9"/>
        <v>119970.7</v>
      </c>
      <c r="G40" s="1">
        <v>23206</v>
      </c>
      <c r="H40" s="1">
        <v>23108</v>
      </c>
      <c r="I40" s="1">
        <v>30093.7</v>
      </c>
      <c r="J40" s="1">
        <v>20000</v>
      </c>
      <c r="K40" s="1">
        <v>23563</v>
      </c>
      <c r="L40" s="29"/>
      <c r="M40" s="26"/>
    </row>
    <row r="41" spans="1:13" ht="15" customHeight="1" x14ac:dyDescent="0.25">
      <c r="A41" s="24" t="s">
        <v>19</v>
      </c>
      <c r="B41" s="24" t="s">
        <v>40</v>
      </c>
      <c r="C41" s="27" t="s">
        <v>21</v>
      </c>
      <c r="D41" s="1" t="s">
        <v>8</v>
      </c>
      <c r="E41" s="1">
        <f>E42+E43</f>
        <v>7145</v>
      </c>
      <c r="F41" s="1">
        <f t="shared" ref="F41:K41" si="12">F42+F43</f>
        <v>8266</v>
      </c>
      <c r="G41" s="1">
        <f t="shared" si="12"/>
        <v>8266</v>
      </c>
      <c r="H41" s="1">
        <f t="shared" si="12"/>
        <v>0</v>
      </c>
      <c r="I41" s="1">
        <f t="shared" si="12"/>
        <v>0</v>
      </c>
      <c r="J41" s="1">
        <f t="shared" si="12"/>
        <v>0</v>
      </c>
      <c r="K41" s="1">
        <f t="shared" si="12"/>
        <v>0</v>
      </c>
      <c r="L41" s="27" t="s">
        <v>61</v>
      </c>
      <c r="M41" s="24"/>
    </row>
    <row r="42" spans="1:13" ht="36" customHeight="1" x14ac:dyDescent="0.25">
      <c r="A42" s="25"/>
      <c r="B42" s="25"/>
      <c r="C42" s="28"/>
      <c r="D42" s="1" t="s">
        <v>9</v>
      </c>
      <c r="E42" s="1"/>
      <c r="F42" s="1">
        <f t="shared" si="9"/>
        <v>0</v>
      </c>
      <c r="G42" s="1"/>
      <c r="H42" s="1"/>
      <c r="I42" s="1"/>
      <c r="J42" s="1"/>
      <c r="K42" s="1"/>
      <c r="L42" s="28"/>
      <c r="M42" s="25"/>
    </row>
    <row r="43" spans="1:13" ht="66" customHeight="1" x14ac:dyDescent="0.25">
      <c r="A43" s="26"/>
      <c r="B43" s="26"/>
      <c r="C43" s="29"/>
      <c r="D43" s="14" t="s">
        <v>10</v>
      </c>
      <c r="E43" s="1">
        <v>7145</v>
      </c>
      <c r="F43" s="1">
        <f t="shared" si="9"/>
        <v>8266</v>
      </c>
      <c r="G43" s="1">
        <v>8266</v>
      </c>
      <c r="H43" s="1"/>
      <c r="I43" s="1"/>
      <c r="J43" s="1"/>
      <c r="K43" s="1"/>
      <c r="L43" s="29"/>
      <c r="M43" s="26"/>
    </row>
    <row r="44" spans="1:13" ht="15" customHeight="1" x14ac:dyDescent="0.25">
      <c r="A44" s="24" t="s">
        <v>23</v>
      </c>
      <c r="B44" s="24" t="s">
        <v>40</v>
      </c>
      <c r="C44" s="27" t="s">
        <v>21</v>
      </c>
      <c r="D44" s="1" t="s">
        <v>8</v>
      </c>
      <c r="E44" s="1">
        <f>E45+E46</f>
        <v>178</v>
      </c>
      <c r="F44" s="1">
        <f t="shared" ref="F44:K44" si="13">F45+F46</f>
        <v>200</v>
      </c>
      <c r="G44" s="1">
        <f t="shared" si="13"/>
        <v>200</v>
      </c>
      <c r="H44" s="1">
        <f t="shared" si="13"/>
        <v>0</v>
      </c>
      <c r="I44" s="1">
        <f t="shared" si="13"/>
        <v>0</v>
      </c>
      <c r="J44" s="1">
        <f t="shared" si="13"/>
        <v>0</v>
      </c>
      <c r="K44" s="1">
        <f t="shared" si="13"/>
        <v>0</v>
      </c>
      <c r="L44" s="24" t="s">
        <v>60</v>
      </c>
      <c r="M44" s="24"/>
    </row>
    <row r="45" spans="1:13" ht="39" customHeight="1" x14ac:dyDescent="0.25">
      <c r="A45" s="25"/>
      <c r="B45" s="25"/>
      <c r="C45" s="28"/>
      <c r="D45" s="14" t="s">
        <v>9</v>
      </c>
      <c r="E45" s="1">
        <v>178</v>
      </c>
      <c r="F45" s="1">
        <f t="shared" si="9"/>
        <v>200</v>
      </c>
      <c r="G45" s="1">
        <v>200</v>
      </c>
      <c r="H45" s="1"/>
      <c r="I45" s="1"/>
      <c r="J45" s="1"/>
      <c r="K45" s="1"/>
      <c r="L45" s="25"/>
      <c r="M45" s="25"/>
    </row>
    <row r="46" spans="1:13" ht="61.5" customHeight="1" x14ac:dyDescent="0.25">
      <c r="A46" s="26"/>
      <c r="B46" s="26"/>
      <c r="C46" s="29"/>
      <c r="D46" s="14" t="s">
        <v>10</v>
      </c>
      <c r="E46" s="1"/>
      <c r="F46" s="1">
        <f t="shared" si="9"/>
        <v>0</v>
      </c>
      <c r="G46" s="1"/>
      <c r="H46" s="1"/>
      <c r="I46" s="1"/>
      <c r="J46" s="1"/>
      <c r="K46" s="1"/>
      <c r="L46" s="26"/>
      <c r="M46" s="26"/>
    </row>
    <row r="47" spans="1:13" s="4" customFormat="1" ht="23.25" hidden="1" customHeight="1" x14ac:dyDescent="0.25">
      <c r="A47" s="6"/>
      <c r="B47" s="6"/>
      <c r="C47" s="7"/>
      <c r="D47" s="3" t="s">
        <v>10</v>
      </c>
      <c r="E47" s="3"/>
      <c r="F47" s="3"/>
      <c r="G47" s="3"/>
      <c r="H47" s="3"/>
      <c r="I47" s="3"/>
      <c r="J47" s="3"/>
      <c r="K47" s="3"/>
      <c r="L47" s="7"/>
      <c r="M47" s="10"/>
    </row>
    <row r="48" spans="1:13" s="17" customFormat="1" ht="15" customHeight="1" x14ac:dyDescent="0.25">
      <c r="A48" s="21"/>
      <c r="B48" s="21" t="s">
        <v>65</v>
      </c>
      <c r="C48" s="21" t="s">
        <v>21</v>
      </c>
      <c r="D48" s="16" t="s">
        <v>8</v>
      </c>
      <c r="E48" s="16">
        <f t="shared" ref="E48:K50" si="14">E29+E23+E15+E6</f>
        <v>42683</v>
      </c>
      <c r="F48" s="16">
        <f t="shared" si="14"/>
        <v>197892.2</v>
      </c>
      <c r="G48" s="16">
        <f t="shared" si="14"/>
        <v>48870</v>
      </c>
      <c r="H48" s="16">
        <f t="shared" si="14"/>
        <v>38203</v>
      </c>
      <c r="I48" s="16">
        <f t="shared" si="14"/>
        <v>42355.199999999997</v>
      </c>
      <c r="J48" s="16">
        <f t="shared" si="14"/>
        <v>32000</v>
      </c>
      <c r="K48" s="16">
        <f t="shared" si="14"/>
        <v>36464</v>
      </c>
      <c r="L48" s="21"/>
      <c r="M48" s="21"/>
    </row>
    <row r="49" spans="1:13" s="17" customFormat="1" ht="48" customHeight="1" x14ac:dyDescent="0.25">
      <c r="A49" s="22"/>
      <c r="B49" s="22"/>
      <c r="C49" s="22"/>
      <c r="D49" s="18" t="s">
        <v>9</v>
      </c>
      <c r="E49" s="16">
        <f t="shared" si="14"/>
        <v>735</v>
      </c>
      <c r="F49" s="16">
        <f t="shared" si="14"/>
        <v>856</v>
      </c>
      <c r="G49" s="16">
        <f t="shared" si="14"/>
        <v>856</v>
      </c>
      <c r="H49" s="16">
        <f t="shared" si="14"/>
        <v>0</v>
      </c>
      <c r="I49" s="16">
        <f t="shared" si="14"/>
        <v>0</v>
      </c>
      <c r="J49" s="16">
        <f t="shared" si="14"/>
        <v>0</v>
      </c>
      <c r="K49" s="16">
        <f t="shared" si="14"/>
        <v>0</v>
      </c>
      <c r="L49" s="22"/>
      <c r="M49" s="22"/>
    </row>
    <row r="50" spans="1:13" s="17" customFormat="1" ht="64.5" customHeight="1" x14ac:dyDescent="0.25">
      <c r="A50" s="23"/>
      <c r="B50" s="23"/>
      <c r="C50" s="23"/>
      <c r="D50" s="18" t="s">
        <v>10</v>
      </c>
      <c r="E50" s="16">
        <f t="shared" si="14"/>
        <v>41948</v>
      </c>
      <c r="F50" s="16">
        <f t="shared" si="14"/>
        <v>197036.2</v>
      </c>
      <c r="G50" s="16">
        <f t="shared" si="14"/>
        <v>48014</v>
      </c>
      <c r="H50" s="16">
        <f t="shared" si="14"/>
        <v>38203</v>
      </c>
      <c r="I50" s="16">
        <f t="shared" si="14"/>
        <v>42355.199999999997</v>
      </c>
      <c r="J50" s="16">
        <f t="shared" si="14"/>
        <v>32000</v>
      </c>
      <c r="K50" s="16">
        <f t="shared" si="14"/>
        <v>36464</v>
      </c>
      <c r="L50" s="23"/>
      <c r="M50" s="23"/>
    </row>
  </sheetData>
  <mergeCells count="81">
    <mergeCell ref="M48:M50"/>
    <mergeCell ref="A44:A46"/>
    <mergeCell ref="B44:B46"/>
    <mergeCell ref="C44:C46"/>
    <mergeCell ref="L44:L46"/>
    <mergeCell ref="M44:M46"/>
    <mergeCell ref="A48:A50"/>
    <mergeCell ref="B48:B50"/>
    <mergeCell ref="C48:C50"/>
    <mergeCell ref="L48:L50"/>
    <mergeCell ref="M41:M43"/>
    <mergeCell ref="A35:A37"/>
    <mergeCell ref="B35:B37"/>
    <mergeCell ref="C35:C37"/>
    <mergeCell ref="L35:L37"/>
    <mergeCell ref="M35:M37"/>
    <mergeCell ref="A38:A40"/>
    <mergeCell ref="B38:B40"/>
    <mergeCell ref="A41:A43"/>
    <mergeCell ref="B41:B43"/>
    <mergeCell ref="C41:C43"/>
    <mergeCell ref="L41:L43"/>
    <mergeCell ref="C38:C40"/>
    <mergeCell ref="L38:L40"/>
    <mergeCell ref="M38:M40"/>
    <mergeCell ref="A26:A28"/>
    <mergeCell ref="B26:B28"/>
    <mergeCell ref="C26:C28"/>
    <mergeCell ref="L26:L28"/>
    <mergeCell ref="M26:M28"/>
    <mergeCell ref="L29:L31"/>
    <mergeCell ref="M29:M31"/>
    <mergeCell ref="M9:M11"/>
    <mergeCell ref="B6:B8"/>
    <mergeCell ref="C6:C8"/>
    <mergeCell ref="M18:M20"/>
    <mergeCell ref="L6:L8"/>
    <mergeCell ref="M6:M8"/>
    <mergeCell ref="B9:B11"/>
    <mergeCell ref="C9:C11"/>
    <mergeCell ref="L9:L11"/>
    <mergeCell ref="A18:A20"/>
    <mergeCell ref="B18:B20"/>
    <mergeCell ref="C18:C20"/>
    <mergeCell ref="L18:L20"/>
    <mergeCell ref="M12:M14"/>
    <mergeCell ref="A15:A17"/>
    <mergeCell ref="B15:B17"/>
    <mergeCell ref="C15:C17"/>
    <mergeCell ref="L15:L17"/>
    <mergeCell ref="M15:M17"/>
    <mergeCell ref="B12:B14"/>
    <mergeCell ref="C12:C14"/>
    <mergeCell ref="L12:L14"/>
    <mergeCell ref="H1:M1"/>
    <mergeCell ref="B2:L2"/>
    <mergeCell ref="A3:A4"/>
    <mergeCell ref="B3:B4"/>
    <mergeCell ref="C3:C4"/>
    <mergeCell ref="D3:D4"/>
    <mergeCell ref="E3:E4"/>
    <mergeCell ref="F3:F4"/>
    <mergeCell ref="G3:K3"/>
    <mergeCell ref="L3:L4"/>
    <mergeCell ref="M3:M4"/>
    <mergeCell ref="A6:A8"/>
    <mergeCell ref="M23:M25"/>
    <mergeCell ref="A32:A34"/>
    <mergeCell ref="B32:B34"/>
    <mergeCell ref="C32:C34"/>
    <mergeCell ref="L32:L34"/>
    <mergeCell ref="M32:M34"/>
    <mergeCell ref="A29:A31"/>
    <mergeCell ref="B29:B31"/>
    <mergeCell ref="C29:C31"/>
    <mergeCell ref="A23:A25"/>
    <mergeCell ref="B23:B25"/>
    <mergeCell ref="C23:C25"/>
    <mergeCell ref="L23:L25"/>
    <mergeCell ref="A9:A11"/>
    <mergeCell ref="A12:A14"/>
  </mergeCells>
  <pageMargins left="0.51181102362204722" right="0.51181102362204722" top="0.35433070866141736" bottom="0.35433070866141736" header="0" footer="0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A4" sqref="A4"/>
    </sheetView>
  </sheetViews>
  <sheetFormatPr defaultRowHeight="15" x14ac:dyDescent="0.25"/>
  <cols>
    <col min="1" max="1" width="59.85546875" customWidth="1"/>
    <col min="2" max="2" width="13.28515625" customWidth="1"/>
    <col min="3" max="3" width="12.85546875" customWidth="1"/>
    <col min="4" max="4" width="16.85546875" customWidth="1"/>
  </cols>
  <sheetData>
    <row r="1" spans="1:10" ht="63.75" customHeight="1" x14ac:dyDescent="0.25">
      <c r="D1" s="35" t="s">
        <v>75</v>
      </c>
      <c r="E1" s="35"/>
      <c r="F1" s="35"/>
      <c r="G1" s="35"/>
      <c r="H1" s="35"/>
      <c r="I1" s="35"/>
      <c r="J1" s="35"/>
    </row>
    <row r="2" spans="1:10" ht="43.5" customHeight="1" x14ac:dyDescent="0.25">
      <c r="A2" s="41" t="s">
        <v>43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9.5" customHeight="1" x14ac:dyDescent="0.25">
      <c r="A3" s="13" t="s">
        <v>41</v>
      </c>
      <c r="B3" s="47" t="s">
        <v>42</v>
      </c>
      <c r="C3" s="48"/>
      <c r="D3" s="48"/>
      <c r="E3" s="48"/>
      <c r="F3" s="48"/>
      <c r="G3" s="48"/>
      <c r="H3" s="48"/>
      <c r="I3" s="48"/>
      <c r="J3" s="49"/>
    </row>
    <row r="4" spans="1:10" ht="18" customHeight="1" x14ac:dyDescent="0.25">
      <c r="A4" s="13" t="s">
        <v>67</v>
      </c>
      <c r="B4" s="47"/>
      <c r="C4" s="48"/>
      <c r="D4" s="48"/>
      <c r="E4" s="48"/>
      <c r="F4" s="48"/>
      <c r="G4" s="48"/>
      <c r="H4" s="48"/>
      <c r="I4" s="48"/>
      <c r="J4" s="49"/>
    </row>
    <row r="5" spans="1:10" ht="25.5" customHeight="1" x14ac:dyDescent="0.25">
      <c r="A5" s="53" t="s">
        <v>68</v>
      </c>
      <c r="B5" s="38" t="s">
        <v>66</v>
      </c>
      <c r="C5" s="39"/>
      <c r="D5" s="39"/>
      <c r="E5" s="40"/>
      <c r="F5" s="20">
        <v>2014</v>
      </c>
      <c r="G5" s="20">
        <v>2015</v>
      </c>
      <c r="H5" s="20">
        <v>2016</v>
      </c>
      <c r="I5" s="20">
        <v>2017</v>
      </c>
      <c r="J5" s="20">
        <v>2018</v>
      </c>
    </row>
    <row r="6" spans="1:10" ht="15.75" customHeight="1" x14ac:dyDescent="0.25">
      <c r="A6" s="54"/>
      <c r="B6" s="32"/>
      <c r="C6" s="33"/>
      <c r="D6" s="33"/>
      <c r="E6" s="34"/>
      <c r="F6" s="19"/>
      <c r="G6" s="19"/>
      <c r="H6" s="19"/>
      <c r="I6" s="19"/>
      <c r="J6" s="19"/>
    </row>
    <row r="7" spans="1:10" ht="17.25" customHeight="1" x14ac:dyDescent="0.25">
      <c r="A7" s="13" t="s">
        <v>69</v>
      </c>
      <c r="B7" s="32"/>
      <c r="C7" s="33"/>
      <c r="D7" s="33"/>
      <c r="E7" s="33"/>
      <c r="F7" s="33"/>
      <c r="G7" s="33"/>
      <c r="H7" s="33"/>
      <c r="I7" s="33"/>
      <c r="J7" s="34"/>
    </row>
    <row r="8" spans="1:10" ht="15.75" customHeight="1" x14ac:dyDescent="0.25">
      <c r="A8" s="53" t="s">
        <v>70</v>
      </c>
      <c r="B8" s="38" t="s">
        <v>66</v>
      </c>
      <c r="C8" s="39"/>
      <c r="D8" s="39"/>
      <c r="E8" s="40"/>
      <c r="F8" s="20">
        <v>2014</v>
      </c>
      <c r="G8" s="20">
        <v>2015</v>
      </c>
      <c r="H8" s="20">
        <v>2016</v>
      </c>
      <c r="I8" s="20">
        <v>2017</v>
      </c>
      <c r="J8" s="20">
        <v>2018</v>
      </c>
    </row>
    <row r="9" spans="1:10" ht="12.75" customHeight="1" x14ac:dyDescent="0.25">
      <c r="A9" s="54"/>
      <c r="B9" s="38"/>
      <c r="C9" s="39"/>
      <c r="D9" s="39"/>
      <c r="E9" s="40"/>
      <c r="F9" s="20"/>
      <c r="G9" s="20"/>
      <c r="H9" s="20"/>
      <c r="I9" s="20"/>
      <c r="J9" s="20"/>
    </row>
    <row r="10" spans="1:10" ht="19.5" customHeight="1" x14ac:dyDescent="0.25">
      <c r="A10" s="13" t="s">
        <v>71</v>
      </c>
      <c r="B10" s="38"/>
      <c r="C10" s="39"/>
      <c r="D10" s="39"/>
      <c r="E10" s="39"/>
      <c r="F10" s="39"/>
      <c r="G10" s="39"/>
      <c r="H10" s="39"/>
      <c r="I10" s="39"/>
      <c r="J10" s="40"/>
    </row>
    <row r="11" spans="1:10" ht="12" customHeight="1" x14ac:dyDescent="0.25">
      <c r="A11" s="53" t="s">
        <v>72</v>
      </c>
      <c r="B11" s="38" t="s">
        <v>66</v>
      </c>
      <c r="C11" s="39"/>
      <c r="D11" s="39"/>
      <c r="E11" s="40"/>
      <c r="F11" s="20">
        <v>2014</v>
      </c>
      <c r="G11" s="20">
        <v>2015</v>
      </c>
      <c r="H11" s="20">
        <v>2016</v>
      </c>
      <c r="I11" s="20">
        <v>2017</v>
      </c>
      <c r="J11" s="20">
        <v>2018</v>
      </c>
    </row>
    <row r="12" spans="1:10" ht="14.25" customHeight="1" x14ac:dyDescent="0.25">
      <c r="A12" s="54"/>
      <c r="B12" s="38"/>
      <c r="C12" s="39"/>
      <c r="D12" s="39"/>
      <c r="E12" s="40"/>
      <c r="F12" s="20"/>
      <c r="G12" s="20"/>
      <c r="H12" s="20"/>
      <c r="I12" s="20"/>
      <c r="J12" s="20"/>
    </row>
    <row r="13" spans="1:10" ht="18.75" customHeight="1" x14ac:dyDescent="0.25">
      <c r="A13" s="13" t="s">
        <v>74</v>
      </c>
      <c r="B13" s="38"/>
      <c r="C13" s="39"/>
      <c r="D13" s="39"/>
      <c r="E13" s="39"/>
      <c r="F13" s="39"/>
      <c r="G13" s="39"/>
      <c r="H13" s="39"/>
      <c r="I13" s="39"/>
      <c r="J13" s="40"/>
    </row>
    <row r="14" spans="1:10" ht="12.75" customHeight="1" x14ac:dyDescent="0.25">
      <c r="A14" s="55" t="s">
        <v>73</v>
      </c>
      <c r="B14" s="38" t="s">
        <v>66</v>
      </c>
      <c r="C14" s="39"/>
      <c r="D14" s="39"/>
      <c r="E14" s="40"/>
      <c r="F14" s="20">
        <v>2014</v>
      </c>
      <c r="G14" s="20">
        <v>2015</v>
      </c>
      <c r="H14" s="20">
        <v>2016</v>
      </c>
      <c r="I14" s="20">
        <v>2017</v>
      </c>
      <c r="J14" s="20">
        <v>2018</v>
      </c>
    </row>
    <row r="15" spans="1:10" ht="12" customHeight="1" x14ac:dyDescent="0.25">
      <c r="A15" s="56"/>
      <c r="B15" s="32"/>
      <c r="C15" s="33"/>
      <c r="D15" s="33"/>
      <c r="E15" s="34"/>
      <c r="F15" s="19"/>
      <c r="G15" s="19"/>
      <c r="H15" s="19"/>
      <c r="I15" s="19"/>
      <c r="J15" s="19"/>
    </row>
    <row r="16" spans="1:10" ht="24" customHeight="1" x14ac:dyDescent="0.25">
      <c r="A16" s="42" t="s">
        <v>44</v>
      </c>
      <c r="B16" s="24" t="s">
        <v>45</v>
      </c>
      <c r="C16" s="24" t="s">
        <v>47</v>
      </c>
      <c r="D16" s="24" t="s">
        <v>48</v>
      </c>
      <c r="E16" s="50" t="s">
        <v>49</v>
      </c>
      <c r="F16" s="51"/>
      <c r="G16" s="51"/>
      <c r="H16" s="51"/>
      <c r="I16" s="51"/>
      <c r="J16" s="52"/>
    </row>
    <row r="17" spans="1:10" ht="28.5" customHeight="1" x14ac:dyDescent="0.25">
      <c r="A17" s="43"/>
      <c r="B17" s="46"/>
      <c r="C17" s="46"/>
      <c r="D17" s="46"/>
      <c r="E17" s="1" t="s">
        <v>50</v>
      </c>
      <c r="F17" s="1" t="s">
        <v>51</v>
      </c>
      <c r="G17" s="1" t="s">
        <v>52</v>
      </c>
      <c r="H17" s="1" t="s">
        <v>53</v>
      </c>
      <c r="I17" s="1" t="s">
        <v>54</v>
      </c>
      <c r="J17" s="1" t="s">
        <v>55</v>
      </c>
    </row>
    <row r="18" spans="1:10" ht="33" customHeight="1" x14ac:dyDescent="0.25">
      <c r="A18" s="43"/>
      <c r="B18" s="24" t="s">
        <v>46</v>
      </c>
      <c r="C18" s="24" t="s">
        <v>59</v>
      </c>
      <c r="D18" s="14" t="s">
        <v>56</v>
      </c>
      <c r="E18" s="1">
        <f>'Пер меропр Обесп октябрь 2015 '!G48</f>
        <v>48870</v>
      </c>
      <c r="F18" s="1">
        <f>'Пер меропр Обесп октябрь 2015 '!H48</f>
        <v>38203</v>
      </c>
      <c r="G18" s="1">
        <f>'Пер меропр Обесп октябрь 2015 '!I48</f>
        <v>42355.199999999997</v>
      </c>
      <c r="H18" s="1">
        <f>'Пер меропр Обесп октябрь 2015 '!J48</f>
        <v>32000</v>
      </c>
      <c r="I18" s="1">
        <f>'Пер меропр Обесп октябрь 2015 '!K48</f>
        <v>36464</v>
      </c>
      <c r="J18" s="1">
        <f>E18+F18+G18+H18+I18</f>
        <v>197892.2</v>
      </c>
    </row>
    <row r="19" spans="1:10" ht="30" customHeight="1" x14ac:dyDescent="0.25">
      <c r="A19" s="43"/>
      <c r="B19" s="45"/>
      <c r="C19" s="45"/>
      <c r="D19" s="14" t="s">
        <v>57</v>
      </c>
      <c r="E19" s="1">
        <f>'Пер меропр Обесп октябрь 2015 '!G49</f>
        <v>856</v>
      </c>
      <c r="F19" s="1">
        <f>'Пер меропр Обесп октябрь 2015 '!H49</f>
        <v>0</v>
      </c>
      <c r="G19" s="1">
        <f>'Пер меропр Обесп октябрь 2015 '!I49</f>
        <v>0</v>
      </c>
      <c r="H19" s="1">
        <f>'Пер меропр Обесп октябрь 2015 '!J49</f>
        <v>0</v>
      </c>
      <c r="I19" s="1">
        <f>'Пер меропр Обесп октябрь 2015 '!K49</f>
        <v>0</v>
      </c>
      <c r="J19" s="1">
        <f t="shared" ref="J19:J20" si="0">E19+F19+G19+H19+I19</f>
        <v>856</v>
      </c>
    </row>
    <row r="20" spans="1:10" ht="48" x14ac:dyDescent="0.25">
      <c r="A20" s="44"/>
      <c r="B20" s="46"/>
      <c r="C20" s="46"/>
      <c r="D20" s="1" t="s">
        <v>58</v>
      </c>
      <c r="E20" s="1">
        <f>'Пер меропр Обесп октябрь 2015 '!G50</f>
        <v>48014</v>
      </c>
      <c r="F20" s="1">
        <f>'Пер меропр Обесп октябрь 2015 '!H50</f>
        <v>38203</v>
      </c>
      <c r="G20" s="1">
        <f>'Пер меропр Обесп октябрь 2015 '!I50</f>
        <v>42355.199999999997</v>
      </c>
      <c r="H20" s="1">
        <f>'Пер меропр Обесп октябрь 2015 '!J50</f>
        <v>32000</v>
      </c>
      <c r="I20" s="1">
        <f>'Пер меропр Обесп октябрь 2015 '!K50</f>
        <v>36464</v>
      </c>
      <c r="J20" s="1">
        <f t="shared" si="0"/>
        <v>197036.2</v>
      </c>
    </row>
    <row r="21" spans="1:10" ht="8.25" hidden="1" customHeight="1" x14ac:dyDescent="0.25"/>
    <row r="22" spans="1:10" ht="28.5" hidden="1" customHeight="1" x14ac:dyDescent="0.25"/>
    <row r="23" spans="1:10" ht="64.5" customHeight="1" x14ac:dyDescent="0.25"/>
    <row r="24" spans="1:10" ht="55.5" customHeight="1" x14ac:dyDescent="0.25"/>
    <row r="25" spans="1:10" ht="55.5" customHeight="1" x14ac:dyDescent="0.25"/>
    <row r="26" spans="1:10" ht="28.5" customHeight="1" x14ac:dyDescent="0.25"/>
    <row r="27" spans="1:10" ht="28.5" customHeight="1" x14ac:dyDescent="0.25"/>
    <row r="28" spans="1:10" x14ac:dyDescent="0.25">
      <c r="A28" s="36" t="s">
        <v>76</v>
      </c>
      <c r="B28" s="36"/>
      <c r="C28" s="36"/>
      <c r="D28" s="36"/>
      <c r="E28" s="36"/>
      <c r="F28" s="36"/>
      <c r="G28" s="36"/>
      <c r="H28" s="36"/>
      <c r="I28" s="36"/>
      <c r="J28" s="36"/>
    </row>
    <row r="29" spans="1:10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</row>
    <row r="30" spans="1:10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</row>
    <row r="31" spans="1:10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spans="1:10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</row>
    <row r="33" spans="1:10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</row>
    <row r="34" spans="1:10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</row>
    <row r="35" spans="1:10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0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0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</row>
    <row r="41" spans="1:10" x14ac:dyDescent="0.25">
      <c r="A41" s="37"/>
      <c r="B41" s="37"/>
      <c r="C41" s="37"/>
      <c r="D41" s="37"/>
      <c r="E41" s="37"/>
      <c r="F41" s="37"/>
      <c r="G41" s="37"/>
      <c r="H41" s="37"/>
      <c r="I41" s="37"/>
      <c r="J41" s="37"/>
    </row>
    <row r="42" spans="1:10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</row>
    <row r="43" spans="1:10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</row>
    <row r="44" spans="1:10" x14ac:dyDescent="0.25">
      <c r="A44" s="37"/>
      <c r="B44" s="37"/>
      <c r="C44" s="37"/>
      <c r="D44" s="37"/>
      <c r="E44" s="37"/>
      <c r="F44" s="37"/>
      <c r="G44" s="37"/>
      <c r="H44" s="37"/>
      <c r="I44" s="37"/>
      <c r="J44" s="37"/>
    </row>
    <row r="45" spans="1:10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</row>
    <row r="46" spans="1:10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0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</row>
    <row r="48" spans="1:10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</row>
    <row r="49" spans="1:10" ht="46.5" customHeight="1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</row>
  </sheetData>
  <mergeCells count="27">
    <mergeCell ref="B14:E14"/>
    <mergeCell ref="B15:E15"/>
    <mergeCell ref="A5:A6"/>
    <mergeCell ref="A8:A9"/>
    <mergeCell ref="A11:A12"/>
    <mergeCell ref="A14:A15"/>
    <mergeCell ref="B8:E8"/>
    <mergeCell ref="B9:E9"/>
    <mergeCell ref="B11:E11"/>
    <mergeCell ref="B13:J13"/>
    <mergeCell ref="B12:E12"/>
    <mergeCell ref="D1:J1"/>
    <mergeCell ref="A28:J49"/>
    <mergeCell ref="B10:J10"/>
    <mergeCell ref="A2:J2"/>
    <mergeCell ref="A16:A20"/>
    <mergeCell ref="B18:B20"/>
    <mergeCell ref="C18:C20"/>
    <mergeCell ref="B3:J3"/>
    <mergeCell ref="B16:B17"/>
    <mergeCell ref="C16:C17"/>
    <mergeCell ref="D16:D17"/>
    <mergeCell ref="E16:J16"/>
    <mergeCell ref="B5:E5"/>
    <mergeCell ref="B4:J4"/>
    <mergeCell ref="B6:E6"/>
    <mergeCell ref="B7:J7"/>
  </mergeCells>
  <pageMargins left="0.70866141732283472" right="0.70866141732283472" top="0.35433070866141736" bottom="0.35433070866141736" header="0.19685039370078741" footer="0.15748031496062992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 меропр Обесп октябрь 2015 </vt:lpstr>
      <vt:lpstr>Паспорт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2017-01-23T13:31:10Z</dcterms:modified>
</cp:coreProperties>
</file>