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Перечень меропр школы октяб2015" sheetId="5" r:id="rId1"/>
    <sheet name="Лист3" sheetId="3" r:id="rId2"/>
    <sheet name="Паспорт " sheetId="6" r:id="rId3"/>
  </sheets>
  <calcPr calcId="145621"/>
</workbook>
</file>

<file path=xl/calcChain.xml><?xml version="1.0" encoding="utf-8"?>
<calcChain xmlns="http://schemas.openxmlformats.org/spreadsheetml/2006/main">
  <c r="G11" i="5" l="1"/>
  <c r="H11" i="5"/>
  <c r="I11" i="5"/>
  <c r="J11" i="5"/>
  <c r="K11" i="5"/>
  <c r="E11" i="5"/>
  <c r="G10" i="5"/>
  <c r="G9" i="5" s="1"/>
  <c r="H10" i="5"/>
  <c r="H9" i="5" s="1"/>
  <c r="I10" i="5"/>
  <c r="I9" i="5" s="1"/>
  <c r="J10" i="5"/>
  <c r="J9" i="5" s="1"/>
  <c r="K10" i="5"/>
  <c r="K9" i="5" s="1"/>
  <c r="E10" i="5"/>
  <c r="E9" i="5" s="1"/>
  <c r="F21" i="5"/>
  <c r="G100" i="5" l="1"/>
  <c r="H100" i="5"/>
  <c r="I100" i="5"/>
  <c r="J100" i="5"/>
  <c r="K100" i="5"/>
  <c r="E100" i="5"/>
  <c r="G99" i="5"/>
  <c r="H99" i="5"/>
  <c r="I99" i="5"/>
  <c r="J99" i="5"/>
  <c r="K99" i="5"/>
  <c r="E99" i="5"/>
  <c r="G78" i="5"/>
  <c r="H78" i="5"/>
  <c r="I78" i="5"/>
  <c r="J78" i="5"/>
  <c r="K78" i="5"/>
  <c r="E78" i="5"/>
  <c r="G77" i="5"/>
  <c r="H77" i="5"/>
  <c r="I77" i="5"/>
  <c r="J77" i="5"/>
  <c r="K77" i="5"/>
  <c r="E77" i="5"/>
  <c r="G51" i="5"/>
  <c r="H51" i="5"/>
  <c r="I51" i="5"/>
  <c r="J51" i="5"/>
  <c r="K51" i="5"/>
  <c r="E51" i="5"/>
  <c r="G50" i="5"/>
  <c r="G49" i="5" s="1"/>
  <c r="H50" i="5"/>
  <c r="H49" i="5" s="1"/>
  <c r="I50" i="5"/>
  <c r="J50" i="5"/>
  <c r="K50" i="5"/>
  <c r="E50" i="5"/>
  <c r="E49" i="5" s="1"/>
  <c r="G36" i="5"/>
  <c r="H36" i="5"/>
  <c r="I36" i="5"/>
  <c r="J36" i="5"/>
  <c r="K36" i="5"/>
  <c r="E36" i="5"/>
  <c r="G35" i="5"/>
  <c r="G34" i="5" s="1"/>
  <c r="H35" i="5"/>
  <c r="I35" i="5"/>
  <c r="J35" i="5"/>
  <c r="K35" i="5"/>
  <c r="K34" i="5" s="1"/>
  <c r="E35" i="5"/>
  <c r="G92" i="5"/>
  <c r="H92" i="5"/>
  <c r="I92" i="5"/>
  <c r="J92" i="5"/>
  <c r="K92" i="5"/>
  <c r="E92" i="5"/>
  <c r="F93" i="5"/>
  <c r="F94" i="5"/>
  <c r="G89" i="5"/>
  <c r="H89" i="5"/>
  <c r="I89" i="5"/>
  <c r="J89" i="5"/>
  <c r="K89" i="5"/>
  <c r="E89" i="5"/>
  <c r="F90" i="5"/>
  <c r="F91" i="5"/>
  <c r="G110" i="5"/>
  <c r="H110" i="5"/>
  <c r="I110" i="5"/>
  <c r="J110" i="5"/>
  <c r="K110" i="5"/>
  <c r="E110" i="5"/>
  <c r="F111" i="5"/>
  <c r="F112" i="5"/>
  <c r="G104" i="5"/>
  <c r="H104" i="5"/>
  <c r="I104" i="5"/>
  <c r="J104" i="5"/>
  <c r="K104" i="5"/>
  <c r="E104" i="5"/>
  <c r="F105" i="5"/>
  <c r="F106" i="5"/>
  <c r="F108" i="5"/>
  <c r="G107" i="5"/>
  <c r="H107" i="5"/>
  <c r="I107" i="5"/>
  <c r="J107" i="5"/>
  <c r="K107" i="5"/>
  <c r="E107" i="5"/>
  <c r="F109" i="5"/>
  <c r="F60" i="5"/>
  <c r="G58" i="5"/>
  <c r="H58" i="5"/>
  <c r="I58" i="5"/>
  <c r="J58" i="5"/>
  <c r="K58" i="5"/>
  <c r="E58" i="5"/>
  <c r="F59" i="5"/>
  <c r="F58" i="5" s="1"/>
  <c r="G55" i="5"/>
  <c r="H55" i="5"/>
  <c r="I55" i="5"/>
  <c r="J55" i="5"/>
  <c r="K55" i="5"/>
  <c r="E55" i="5"/>
  <c r="F56" i="5"/>
  <c r="F57" i="5"/>
  <c r="G52" i="5"/>
  <c r="H52" i="5"/>
  <c r="I52" i="5"/>
  <c r="J52" i="5"/>
  <c r="K52" i="5"/>
  <c r="E52" i="5"/>
  <c r="F54" i="5"/>
  <c r="F53" i="5"/>
  <c r="G73" i="5"/>
  <c r="H73" i="5"/>
  <c r="I73" i="5"/>
  <c r="J73" i="5"/>
  <c r="K73" i="5"/>
  <c r="E73" i="5"/>
  <c r="F74" i="5"/>
  <c r="F75" i="5"/>
  <c r="G70" i="5"/>
  <c r="H70" i="5"/>
  <c r="I70" i="5"/>
  <c r="J70" i="5"/>
  <c r="K70" i="5"/>
  <c r="E70" i="5"/>
  <c r="F71" i="5"/>
  <c r="F72" i="5"/>
  <c r="G86" i="5"/>
  <c r="H86" i="5"/>
  <c r="I86" i="5"/>
  <c r="J86" i="5"/>
  <c r="K86" i="5"/>
  <c r="E86" i="5"/>
  <c r="F87" i="5"/>
  <c r="F88" i="5"/>
  <c r="G46" i="5"/>
  <c r="H46" i="5"/>
  <c r="I46" i="5"/>
  <c r="J46" i="5"/>
  <c r="K46" i="5"/>
  <c r="E46" i="5"/>
  <c r="F47" i="5"/>
  <c r="F48" i="5"/>
  <c r="G43" i="5"/>
  <c r="H43" i="5"/>
  <c r="I43" i="5"/>
  <c r="J43" i="5"/>
  <c r="K43" i="5"/>
  <c r="E43" i="5"/>
  <c r="F45" i="5"/>
  <c r="F44" i="5"/>
  <c r="F41" i="5"/>
  <c r="G40" i="5"/>
  <c r="H40" i="5"/>
  <c r="I40" i="5"/>
  <c r="J40" i="5"/>
  <c r="K40" i="5"/>
  <c r="E40" i="5"/>
  <c r="F42" i="5"/>
  <c r="F40" i="5" s="1"/>
  <c r="K37" i="5"/>
  <c r="G37" i="5"/>
  <c r="H37" i="5"/>
  <c r="I37" i="5"/>
  <c r="J37" i="5"/>
  <c r="E37" i="5"/>
  <c r="F39" i="5"/>
  <c r="F38" i="5"/>
  <c r="F97" i="5"/>
  <c r="F95" i="5" s="1"/>
  <c r="G95" i="5"/>
  <c r="H95" i="5"/>
  <c r="I95" i="5"/>
  <c r="J95" i="5"/>
  <c r="K95" i="5"/>
  <c r="E95" i="5"/>
  <c r="G83" i="5"/>
  <c r="H83" i="5"/>
  <c r="I83" i="5"/>
  <c r="J83" i="5"/>
  <c r="K83" i="5"/>
  <c r="E83" i="5"/>
  <c r="F85" i="5"/>
  <c r="F84" i="5"/>
  <c r="F69" i="5"/>
  <c r="F68" i="5"/>
  <c r="G67" i="5"/>
  <c r="H67" i="5"/>
  <c r="I67" i="5"/>
  <c r="J67" i="5"/>
  <c r="K67" i="5"/>
  <c r="E67" i="5"/>
  <c r="G8" i="5"/>
  <c r="H8" i="5"/>
  <c r="G7" i="5"/>
  <c r="G27" i="5"/>
  <c r="H27" i="5"/>
  <c r="I27" i="5"/>
  <c r="J27" i="5"/>
  <c r="K27" i="5"/>
  <c r="E27" i="5"/>
  <c r="F29" i="5"/>
  <c r="F26" i="5"/>
  <c r="F11" i="5" s="1"/>
  <c r="F25" i="5"/>
  <c r="F10" i="5" s="1"/>
  <c r="G24" i="5"/>
  <c r="H24" i="5"/>
  <c r="I24" i="5"/>
  <c r="J24" i="5"/>
  <c r="K24" i="5"/>
  <c r="E24" i="5"/>
  <c r="G79" i="5"/>
  <c r="H79" i="5"/>
  <c r="I79" i="5"/>
  <c r="J79" i="5"/>
  <c r="K79" i="5"/>
  <c r="E79" i="5"/>
  <c r="F80" i="5"/>
  <c r="F79" i="5" s="1"/>
  <c r="G118" i="5"/>
  <c r="G115" i="5" s="1"/>
  <c r="H118" i="5"/>
  <c r="H115" i="5" s="1"/>
  <c r="I118" i="5"/>
  <c r="I115" i="5" s="1"/>
  <c r="J118" i="5"/>
  <c r="J115" i="5" s="1"/>
  <c r="K118" i="5"/>
  <c r="K115" i="5" s="1"/>
  <c r="E118" i="5"/>
  <c r="E115" i="5" s="1"/>
  <c r="G117" i="5"/>
  <c r="G114" i="5" s="1"/>
  <c r="H117" i="5"/>
  <c r="H114" i="5" s="1"/>
  <c r="I117" i="5"/>
  <c r="I114" i="5" s="1"/>
  <c r="J117" i="5"/>
  <c r="J114" i="5" s="1"/>
  <c r="K117" i="5"/>
  <c r="K114" i="5" s="1"/>
  <c r="E117" i="5"/>
  <c r="E114" i="5" s="1"/>
  <c r="E113" i="5" s="1"/>
  <c r="F121" i="5"/>
  <c r="F118" i="5" s="1"/>
  <c r="F115" i="5" s="1"/>
  <c r="F120" i="5"/>
  <c r="F117" i="5" s="1"/>
  <c r="F114" i="5" s="1"/>
  <c r="G119" i="5"/>
  <c r="H119" i="5"/>
  <c r="I119" i="5"/>
  <c r="J119" i="5"/>
  <c r="K119" i="5"/>
  <c r="E119" i="5"/>
  <c r="F9" i="5" l="1"/>
  <c r="G124" i="5"/>
  <c r="E13" i="6" s="1"/>
  <c r="F99" i="5"/>
  <c r="H113" i="5"/>
  <c r="F110" i="5"/>
  <c r="F89" i="5"/>
  <c r="E7" i="5"/>
  <c r="H124" i="5"/>
  <c r="F13" i="6" s="1"/>
  <c r="J34" i="5"/>
  <c r="J98" i="5"/>
  <c r="F67" i="5"/>
  <c r="G113" i="5"/>
  <c r="F107" i="5"/>
  <c r="E76" i="5"/>
  <c r="H76" i="5"/>
  <c r="E98" i="5"/>
  <c r="H98" i="5"/>
  <c r="H7" i="5"/>
  <c r="H6" i="5" s="1"/>
  <c r="F83" i="5"/>
  <c r="F37" i="5"/>
  <c r="F43" i="5"/>
  <c r="F78" i="5"/>
  <c r="F52" i="5"/>
  <c r="F92" i="5"/>
  <c r="E34" i="5"/>
  <c r="G76" i="5"/>
  <c r="K98" i="5"/>
  <c r="G98" i="5"/>
  <c r="J7" i="5"/>
  <c r="J123" i="5" s="1"/>
  <c r="E8" i="5"/>
  <c r="J8" i="5"/>
  <c r="J124" i="5" s="1"/>
  <c r="H13" i="6" s="1"/>
  <c r="J49" i="5"/>
  <c r="K49" i="5"/>
  <c r="F36" i="5"/>
  <c r="H34" i="5"/>
  <c r="F100" i="5"/>
  <c r="F98" i="5" s="1"/>
  <c r="I98" i="5"/>
  <c r="I49" i="5"/>
  <c r="F51" i="5"/>
  <c r="I34" i="5"/>
  <c r="I8" i="5"/>
  <c r="I124" i="5" s="1"/>
  <c r="G13" i="6" s="1"/>
  <c r="K8" i="5"/>
  <c r="K124" i="5" s="1"/>
  <c r="I13" i="6" s="1"/>
  <c r="K76" i="5"/>
  <c r="J76" i="5"/>
  <c r="I76" i="5"/>
  <c r="F46" i="5"/>
  <c r="K7" i="5"/>
  <c r="E124" i="5"/>
  <c r="G6" i="5"/>
  <c r="I7" i="5"/>
  <c r="F35" i="5"/>
  <c r="G123" i="5"/>
  <c r="F50" i="5"/>
  <c r="F119" i="5"/>
  <c r="F24" i="5"/>
  <c r="F104" i="5"/>
  <c r="F77" i="5"/>
  <c r="E123" i="5"/>
  <c r="E122" i="5" s="1"/>
  <c r="F113" i="5"/>
  <c r="K113" i="5"/>
  <c r="J113" i="5"/>
  <c r="I113" i="5"/>
  <c r="F86" i="5"/>
  <c r="F55" i="5"/>
  <c r="F70" i="5"/>
  <c r="F73" i="5"/>
  <c r="F27" i="5"/>
  <c r="E6" i="5" l="1"/>
  <c r="F76" i="5"/>
  <c r="H123" i="5"/>
  <c r="H122" i="5" s="1"/>
  <c r="G122" i="5"/>
  <c r="E12" i="6"/>
  <c r="E11" i="6" s="1"/>
  <c r="J6" i="5"/>
  <c r="F49" i="5"/>
  <c r="K6" i="5"/>
  <c r="F34" i="5"/>
  <c r="F8" i="5"/>
  <c r="F124" i="5" s="1"/>
  <c r="I6" i="5"/>
  <c r="J13" i="6"/>
  <c r="K123" i="5"/>
  <c r="K122" i="5" s="1"/>
  <c r="J122" i="5"/>
  <c r="H12" i="6"/>
  <c r="H11" i="6" s="1"/>
  <c r="I123" i="5"/>
  <c r="F7" i="5"/>
  <c r="F116" i="5"/>
  <c r="K116" i="5"/>
  <c r="J116" i="5"/>
  <c r="I116" i="5"/>
  <c r="H116" i="5"/>
  <c r="G116" i="5"/>
  <c r="E116" i="5"/>
  <c r="F12" i="6" l="1"/>
  <c r="F11" i="6" s="1"/>
  <c r="I12" i="6"/>
  <c r="I11" i="6" s="1"/>
  <c r="I122" i="5"/>
  <c r="G12" i="6"/>
  <c r="F123" i="5"/>
  <c r="F122" i="5" s="1"/>
  <c r="F6" i="5"/>
  <c r="G11" i="6" l="1"/>
  <c r="J11" i="6" s="1"/>
  <c r="J12" i="6"/>
</calcChain>
</file>

<file path=xl/sharedStrings.xml><?xml version="1.0" encoding="utf-8"?>
<sst xmlns="http://schemas.openxmlformats.org/spreadsheetml/2006/main" count="413" uniqueCount="175">
  <si>
    <t xml:space="preserve">Мероприятия 
по          
реализации  
подпрограммы
</t>
  </si>
  <si>
    <t xml:space="preserve">Источники     
финансирования
</t>
  </si>
  <si>
    <t xml:space="preserve">Срок       
исполнения 
мероприятия
</t>
  </si>
  <si>
    <t xml:space="preserve">Объем          
финансирования 
мероприятия в  
текущем        
финансовом году
(тыс. руб.)*
</t>
  </si>
  <si>
    <t xml:space="preserve">Всего 
(тыс. 
руб.) 
</t>
  </si>
  <si>
    <t xml:space="preserve">Объем финансирования по годам (тыс. руб.)         </t>
  </si>
  <si>
    <t xml:space="preserve">Ответственный
за выполнение
мероприятия  
подпрограммы 
</t>
  </si>
  <si>
    <t xml:space="preserve">Результаты  
выполнения  
мероприятий 
подпрограммы
</t>
  </si>
  <si>
    <t>Итого</t>
  </si>
  <si>
    <t xml:space="preserve">Средства      
бюджета       
Московской области    
</t>
  </si>
  <si>
    <t xml:space="preserve">Средства      
бюджета       
Зарайского муниципального района  
</t>
  </si>
  <si>
    <t>1.1.</t>
  </si>
  <si>
    <t>1.1.1.</t>
  </si>
  <si>
    <t>1.2.</t>
  </si>
  <si>
    <t>2.1.</t>
  </si>
  <si>
    <t>Управление образования, образовательные организации</t>
  </si>
  <si>
    <t>Администрация Зарайского муниципального района, Управление образования</t>
  </si>
  <si>
    <t xml:space="preserve">Приложение № 1
 к подпрограмме II «Общее образование» муниципальной  программы Зарайского муниципального района Московской области «Образование Зарайского муниципального района» на 2014 - 2018 годы
</t>
  </si>
  <si>
    <t xml:space="preserve">Перечень мероприятий подпрограммы II «Общее образование»
муниципальной программы «Образование Зарайского муниципального района» на 2014 - 2018 годы 
 (далее - подпрограмма) 
</t>
  </si>
  <si>
    <t>Выполнение государственных гарантий общедоступности и бесплатности общего образования, увеличение доли школьников, обучающихся в условиях, соответствующих требованиям федеральных государственных стандартов общего образования, повышение качества подготовки школьников</t>
  </si>
  <si>
    <t>Обеспечение функционирования моделей поддержки образовательных организаций, реализующих проекты обновления содержания и технологий образования</t>
  </si>
  <si>
    <t>1.1.2.</t>
  </si>
  <si>
    <t>Нормативное правовое и методическое сопровождение внедрения федеральных государственных образовательных стандартов начального общего, основного общего и среднего общего образования</t>
  </si>
  <si>
    <t>1.1.3.</t>
  </si>
  <si>
    <t>Разработка и внедрение нормативного правового и методического сопровождения внедрения федеральных государственных образовательных стандартов начального общего и основного общего образования</t>
  </si>
  <si>
    <t>1.1.4.</t>
  </si>
  <si>
    <t>Создание, апробация и внедрение моделей профильного обучения, профессиональной ориентации и профессиональной подготовки, отвечающих интересам граждан и приоритетам социально-экономического развития области</t>
  </si>
  <si>
    <t>2014 - 2018 годы</t>
  </si>
  <si>
    <t xml:space="preserve">Мероприятия по проведению капитального, текущего ремонта, ремонта и установки ограждений, ремонта кровель, замены оконных конструкций, выполнение противопожарных мероприятий в муниципальных общеобразовательных организациях, укрепление МТБ </t>
  </si>
  <si>
    <t>Выполнение условий для обеспечения обучающихся общеобразовательных организаций качественным горячим питанием</t>
  </si>
  <si>
    <t>Разработка, внедрение и обеспечение функционирования современных научных моделей по вопросам совершенствования питания обучающихся</t>
  </si>
  <si>
    <t>Выплата компенсации на приобретение школьной (спортивной) формы детям из многодетных семей</t>
  </si>
  <si>
    <t xml:space="preserve">Обеспечение  государственных гарантий реализации прав граждан на получение общедоступного и бесплатного дошкольного, начального, основного и среднего общего образования, также дополнительного образования в муниципальных общеобразовательных организациях Зарайского муниципального района,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</si>
  <si>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>Выплаты вознаграждения за выполнение функций классного руководителя педагогическим работникам муниципальных образовательных организаций Зарайского муниципального района</t>
  </si>
  <si>
    <t>Внедрение и обеспечение функционирования современных моделей непрерывного профессионального развития руководителей и педагогов общеобразовательных организаций, совершенствование кадрового потенциала</t>
  </si>
  <si>
    <t>Формирование муниципального резерва управленческих кадров и создание механизма его регулярного обновления</t>
  </si>
  <si>
    <t>Обеспечение формирования областного резерва управленческих кадров и создание механизма его регулярного обновления</t>
  </si>
  <si>
    <t>Внедрение современных моделей непрерывного профессионального развития руководителей и педагогических работников общеобразовательных организаций</t>
  </si>
  <si>
    <t>Обновление и внедрение современных моделей непрерывного профессионального развития руководителей и педагогов общеобразовательных организаций</t>
  </si>
  <si>
    <t>Внедрение механизмов конкурсного отбора руководителей образовательных организаций и обновление кадрового состава</t>
  </si>
  <si>
    <t>Обновление и обеспечение функционирования мониторинга внедрения механизмов конкурсного отбора руководителей образовательных организаций и обновление кадрового состава</t>
  </si>
  <si>
    <t xml:space="preserve">Реализация  персонифицированной модели повышения квалификации, механизмов выбора и адресного финансового обеспечения дополнительных профессиональных программ </t>
  </si>
  <si>
    <t>Разработка, внедрение персонифицированной модели повышения квалификации, механизмов выбора и адресного финансирования программ дополнительного профессионального образования</t>
  </si>
  <si>
    <t xml:space="preserve">Районный праздник «День учителя», праздник ветеранов педагогического труда Педагогическая ассамблея, Конференция педагогической общественности, Конкурс  «Педагог года», 
Участие в форумах молодых педагогов
Участие победителя районного конкурса «Педагог года» в областном конкурсе «Педагог года Подмосковья».  
</t>
  </si>
  <si>
    <t>Разработка, внедрение и обеспечение функционирования моделей формирования информационной среды профессионального развития и коммуникации педагогических работников</t>
  </si>
  <si>
    <t>Увеличение доли талантливых школьников, охваченных поддержкой в образовании, социализации и самореализации</t>
  </si>
  <si>
    <t>Выплата именных стипендий Главы Зарайского м.р. для детей и подростков, проявивших выдающиеся способности в области науки, искусства и спорта</t>
  </si>
  <si>
    <t xml:space="preserve">Проведение праздничных, культурно-массовых и иных мероприятий </t>
  </si>
  <si>
    <t>Справочно Фонд оплаты труда педагогических работников общеобразовательных организаций по всем источникам финансирования</t>
  </si>
  <si>
    <t xml:space="preserve">Управление  образования администрации Зарайского муниципального района
</t>
  </si>
  <si>
    <t xml:space="preserve">Источники финансового обеспечения подпрограммы по годам реализации и главным распорядителям бюджетных средств,
в том числе по годам:
</t>
  </si>
  <si>
    <t xml:space="preserve">Наименование подпрограммы </t>
  </si>
  <si>
    <t>Главный распорядитель бюджетных средств</t>
  </si>
  <si>
    <t>Источник финансового обеспечения</t>
  </si>
  <si>
    <t xml:space="preserve">Расходы (тыс. рублей)
</t>
  </si>
  <si>
    <t>2014 год</t>
  </si>
  <si>
    <t>2015 год</t>
  </si>
  <si>
    <t>2016 год</t>
  </si>
  <si>
    <t>2017 год</t>
  </si>
  <si>
    <t>2018 год</t>
  </si>
  <si>
    <t>итого</t>
  </si>
  <si>
    <t xml:space="preserve">Всего:
в том числе:
</t>
  </si>
  <si>
    <t xml:space="preserve">Средства бюджета Московской области
</t>
  </si>
  <si>
    <t>Средства бюджета Зарайского муниципального района</t>
  </si>
  <si>
    <t>в рамках ведения основной деятельности, в рамках выполнения муниципального задания</t>
  </si>
  <si>
    <t xml:space="preserve">Задача 1. Увеличение доли обучающихся по федеральным государственным образовательным стандартам
</t>
  </si>
  <si>
    <t>Основное мероприятие 1:
Введение федеральных государственных образовательных стандартов начального, основного и среднего общего образования, в том числе мероприятия по нормативному правовому и методическому сопровождению, обновлению содержания и технологий образования</t>
  </si>
  <si>
    <t>1.1.5.</t>
  </si>
  <si>
    <t>Основное мероприятие 2:
Финансовое обеспечение деятельности образовательных  организаций</t>
  </si>
  <si>
    <t xml:space="preserve">Организация предоставления общедоступного и бесплатного дошкольного, начального, основного и среднего общего образования по реализации основной образовательной программы
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</si>
  <si>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</si>
  <si>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Основное мероприятие 3:
Обеспечение развития инновационной инфраструктуры общего образования</t>
  </si>
  <si>
    <t>Поддержка реализации мероприятий Федеральной целевой программы развития образования на 2011-2015 годы по направлению «Распространение на всей территории Российской Федерации современных моделей успешной социализации детей»</t>
  </si>
  <si>
    <t>Основное мероприятие 4: 
Обеспечение мер социальной поддержки обучающихся в образовательных организациях</t>
  </si>
  <si>
    <t xml:space="preserve">Выплата именных премий Главы Зарайского м.р. Руководящим и педагогическим работникам, внесшим выдающиеся вклады в развитие образования </t>
  </si>
  <si>
    <t>Организация культурно-массовых мероприятий: Встреча Главы Зарайского м.р.с выпускниками общеобразовательных организаций, получивших наивысший результат при сдаче единого государственного экзамена,  детьми и подростками являющимися именными стипендиатами за выдающиеся способности в области науки, искусства и спорта, победителями и призерами районных, региональных олимпиад по общеобразовательным предметам Организация и проведение «последнего звонка», «Бала медалистов» и иных мероприятий</t>
  </si>
  <si>
    <t>Основное мероприятие 5:
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</t>
  </si>
  <si>
    <t>в рамках ведения основной деятельности</t>
  </si>
  <si>
    <t>в рамках ведения основной деятельности,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</si>
  <si>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</si>
  <si>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Компенсация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</si>
  <si>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>Обеспечение подвоза  обучающихся к месту обучения в муниципальные общеобразовательные организации в Московской области, расположенные в  сельских населенных пунктах</t>
  </si>
  <si>
    <t>Приобретение автобусов для доставки обучающихся в общеобразовательные организации в Московской области, расположенные в сельской местности</t>
  </si>
  <si>
    <t>Создание в  общеобразовательных организациях, расположенных  в сельской местности, условий для занятий физической культурой и спортом</t>
  </si>
  <si>
    <t>Внедрение программ профессионального и предпрофессионального обучения обучающихся старших классов (10–11 классы) на базе государственной образовательной организации высшего образования Московской области</t>
  </si>
  <si>
    <t>Внедрение современных образовательных технологий. Мерприятия по доведению до запланированных значений качественных показателей доступа к сети Интернет.</t>
  </si>
  <si>
    <t>Закупка учебного оборудования и мебели для муниципальных общеобразовательных организаций – победителей областного конкурса муниципальных общеобразовательных организаций, разрабатывающих и внедряющих инновационные образовательные  проекты</t>
  </si>
  <si>
    <t>Закупка оборудования для общеобразовательных организаций и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</si>
  <si>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Основное мероприятие 1:
Проведение капитального, текущего ремонта, ремонта образовательных организаций укрепление материально-технической базы</t>
  </si>
  <si>
    <t>Закупка технологического оборудования для столовых и мебели для залов питания общеобразовательных организаций муниципальных образований – победителей областного конкурсного отбора муниципальных проектов совершенствования организации питания обучающихся</t>
  </si>
  <si>
    <t>Внедрение моделей сопровождения введения федеральных государственных образовательных стандартов начального общего, основного общего и среднего общего образования</t>
  </si>
  <si>
    <t xml:space="preserve"> реализация моделей сопровождения введения федеральных государственных образовательных стандартов начального, основного и среднего (полного) общего образования</t>
  </si>
  <si>
    <t>Внедрение модели научно-правового и научно-методического сопровождения введения и реализации федеральных государственных образовательных стандартов начального общего, основного общего и среднего общего образования</t>
  </si>
  <si>
    <t xml:space="preserve">Внедрение процессных моделей  научно-методического сопровождения введения  федеральных государственных образовательных стандартов основного общего образования </t>
  </si>
  <si>
    <t>Внедрение процессных моделей  научно-методического сопровождения введения  федеральных государственных образовательных стандартов  основного общего и среднего общего образования</t>
  </si>
  <si>
    <t>Внедрение информационно-методической системы сопровождения введения федеральных государственных образовательных стандартов начального общего  и основного общего образования</t>
  </si>
  <si>
    <t xml:space="preserve">Внедрение  информационно-методической системы сопровождения введения федеральных государственных образовательных стандартов основного общего и среднего общего образования </t>
  </si>
  <si>
    <t>Внедрение модели сетевого объединения и электронного банка данных образовательных учреждений Московской области, реализующих проекты обновления содержания и технологий образования</t>
  </si>
  <si>
    <t>Внедрение социально-экспертной сети, обеспечивающей поддержку образовательных организаций, реализующих проекты обновления содержания и технологий образования</t>
  </si>
  <si>
    <t>Внедрение  моделей профильного обучения, обеспечивающих реализацию приоритетных направлений социально-экономического развития Московской области</t>
  </si>
  <si>
    <t>Внедрение региональной программы по формированию финансовой  грамотности обучающихся начальной, основной и старшей ступеней общего образования</t>
  </si>
  <si>
    <t>Внедрение  современных муниципальных моделей методического обеспечения  образовательных организаций и педагогических работников по обновлению содержания и технологий общего  образования</t>
  </si>
  <si>
    <t>Внедрение  моделей   обновления содержания и технологий общего образования</t>
  </si>
  <si>
    <t xml:space="preserve">Внедрение  научно-методических рекомендаций по организации работы педагогического работника на уроках русского языка с учетом задач речевой и социокультурной адаптации детей из семей мигрантов. Разработка и сопровождение дистанционных образовательных технологий для обучения русскому языку 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</si>
  <si>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</si>
  <si>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</si>
  <si>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</si>
  <si>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</si>
  <si>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</si>
  <si>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</si>
  <si>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</si>
  <si>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</si>
  <si>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</si>
  <si>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</si>
  <si>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1.3.</t>
  </si>
  <si>
    <t>1.3.5.</t>
  </si>
  <si>
    <t>1.4.</t>
  </si>
  <si>
    <t>1.5.</t>
  </si>
  <si>
    <t>1.5.1.</t>
  </si>
  <si>
    <t>1.5.2.</t>
  </si>
  <si>
    <t>1.5.3.</t>
  </si>
  <si>
    <t>1.4.1.(2.1.)</t>
  </si>
  <si>
    <t>Обеспечение соответствия Санитарным требованиям сети школьных столовых: закупка технологического, холодильного оборудования, столовой мебели, посуды; установка вытяжной вентиляции и т.п.</t>
  </si>
  <si>
    <t>Внедренеие современных моделей сохранения и укрепления здоровья, формирование здорового и безопасного образа жизни обучающихся: плановая замена мебеле в соответствии с СаНПиН, оснащение спортивным инвентарем и оборудованием, спортивной одеждой и обувью, участие в конкурсах  "Веселые старты"</t>
  </si>
  <si>
    <t>2.1.1. (1.2. , 3.7.)</t>
  </si>
  <si>
    <t>Задача 2. Снижение доли обучающихся в муниципальных общеобразовательных организациях, занимающихся во вторую смену</t>
  </si>
  <si>
    <t>1.4.2. (3.8.1.)</t>
  </si>
  <si>
    <t>1.4.6. (3.8.2.)</t>
  </si>
  <si>
    <t>1.2.1. (3.9.1.)</t>
  </si>
  <si>
    <t>1.2.2. (3.9.2. , 3.9.3.)</t>
  </si>
  <si>
    <t>1.2.3. (3.9.4.)</t>
  </si>
  <si>
    <t>1.2.4.(3.9.5.)</t>
  </si>
  <si>
    <t>1.4.3. (3.9.6.)</t>
  </si>
  <si>
    <t>1.3.1. (4.2.)</t>
  </si>
  <si>
    <t>1.3.2. (4.3.)</t>
  </si>
  <si>
    <t xml:space="preserve">Приобретение мультимедийного оборудования для использования электронных образовательных ресурсмов в обазовательных организациях </t>
  </si>
  <si>
    <t>1.4.4. (6.2.)</t>
  </si>
  <si>
    <t>1.4.5. (6.3.)</t>
  </si>
  <si>
    <t>Всего по подпрограмме II</t>
  </si>
  <si>
    <t>Муниципальный заказчик подпрограммы</t>
  </si>
  <si>
    <t>Задача 1 подпрограммы</t>
  </si>
  <si>
    <t>отчетный (базовый) период</t>
  </si>
  <si>
    <t>Задача 2 подпрограммы</t>
  </si>
  <si>
    <t>Доля детей по категориям местожительства, социального и имущественного статуса, состояния здоровья, охваченных моделями и программами социализации, в общем количестве детей по указанным категориям</t>
  </si>
  <si>
    <t>Доля учащихся, занимающихся физической культурой и спортом во внеурочное время, за исключением дошкольного образования, в общей численности учащихся школьного возраста, проживающих в сельской местности</t>
  </si>
  <si>
    <t>Доля общеобразовательных организаций, включенных в региональную инфраструктуру инновационной деятельности, в общей численности общеобразовательных организаций</t>
  </si>
  <si>
    <t>Количество построенных общеобразовательных организаций по годам реализации программы, в том числе за счет внебюджетных источников, в том числе:</t>
  </si>
  <si>
    <t xml:space="preserve">Паспорт подпрограммы II «Общее образование»
муниципальной программы Зарайского муниципального района Московской области 
«Образования Зарайского муниципального района» на 2014 - 2018 годы  
</t>
  </si>
  <si>
    <t xml:space="preserve"> Увеличение доли обучающихся по федеральным государственным образовательным стандартам</t>
  </si>
  <si>
    <t xml:space="preserve"> Снижение доли обучающихся в муниципальных общеобразовательных организациях, занимающихся во вторую смену</t>
  </si>
  <si>
    <r>
      <rPr>
        <b/>
        <sz val="10"/>
        <color theme="1"/>
        <rFont val="Times New Roman"/>
        <family val="1"/>
        <charset val="204"/>
      </rPr>
      <t xml:space="preserve">                                                                                     Описание задач  подпрограммы II "Общее образование"                         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Подпрограмма  направлена на решение проблемы доступности и повышения качества услуг общего образования в соответствии с потребностями граждан и требованиями инновационного развития экономики Московской области. В рамках подпрограммы должно быть обеспечено выполнение Указа Президента Российской Федерации № 597. Средняя заработная плата педагогических работников общеобразовательных организаций должна составлять не менее 100 процентов от средней заработной платы по экономике Московской области, а педагогических работников дошкольных образовательных организаций – 100 процентов к средней заработной плате в сфере общего образования в Московской области.                                                                                                                                                                                                                                       Целю подпрограммы является обеспечение доступности и высокого качества услуг общего образования в соответствии с потребностями граждан и требованиями инновационного развития экономики Московской области, независимо от места жительства, социального и материального положения семей и состояния здоровья обучающихся.
Cтимулирование повышения качества образования через предоставление объективной информации о качестве образования руководителям и работникам системы образования, представителям гражданского общества, обеспечение информационной открытости системы образования в Московской области и обратной связи с потребителями образовательных услуг
Задачи подпрограммы II:
1. Увеличение доли обучающихся по федеральным государственным образовательным стандартам.
2. Снижение доли обучающихся в муниципальных общеобразовательных организациях, занимающихся во вторую смену.
</t>
    </r>
  </si>
  <si>
    <t>Управление образования админитсрации Зарайского муниципального района</t>
  </si>
  <si>
    <t>Доля обучающихся по федеральным государственным образовательным стандартам</t>
  </si>
  <si>
    <t xml:space="preserve">Администрация Зарайского района </t>
  </si>
  <si>
    <t xml:space="preserve">Подпрограмма II «Общее образование»
</t>
  </si>
  <si>
    <t xml:space="preserve">Условия предоставления и методика расчета субсидий из бюджета Московской области.              </t>
  </si>
  <si>
    <r>
      <rPr>
        <b/>
        <sz val="10"/>
        <color theme="1"/>
        <rFont val="Times New Roman"/>
        <family val="1"/>
        <charset val="204"/>
      </rPr>
      <t xml:space="preserve">                                                                 Характеристика основных мероприятий и направления реформирования подпрограммы </t>
    </r>
    <r>
      <rPr>
        <sz val="10"/>
        <color theme="1"/>
        <rFont val="Times New Roman"/>
        <family val="1"/>
        <charset val="204"/>
      </rPr>
      <t xml:space="preserve">
Подпрограмма  включает следующие основные мероприятия, обеспечивающие решение задач муниципальной  программы в системе общего образования:
– создание условий для реализации федеральных государственных образовательных стандартов общего образования, в том числе – капитальный и текущий ремонт зданий общеобразовательных организаций, закупку оборудования, нормативное правовое и методическое сопровождение внедрения федеральных государственных образовательных стандартов, поддержка образовательных организаций, реализующих проекты обновления содержания и технологий образования;
– создание механизмов, обеспечивающих равный доступ к качественному общему образованию, в том числе – поддержка общеобразовательных организаций, работающих в сложных социальных контекстах; развитие дистанционных образовательных технологий; внедрение инклюзивного образования, поддержка обучению русскому языку с учетом задач речевой и социокультурной адаптации детей из семей мигрантов, социальная поддержка детей, находящихся в трудной жизненной ситуации (дети-сироты и дети, оставшиеся без попечения родителей, дети с ограниченными возможностями здоровья и др.); 
–обеспечение подвоза обучающихся к месту обучения в муниципальные общеобразовательные организации, расположенные в сельской местности;
– развитие инновационной инфраструктуры общего образования, в том числе развитие сети региональных инновационных площадок, региональных стажировочных площадок, региональных апробационных площадок;
– обновление состава и компетенций педагогических кадров, создание механизмов мотивации педагогов к повышению качества работы и непрерывному профессиональному развитию, стимулирование лидеров и повышение социального статуса педагогических работников, в том числе поощрение лучших учителей, выплата именных премий Главы Зарайского муниципального района работникам образовательных организаций, формирование муниципального  резерва управленческих кадров и создание механизма его регулярного обновления;
– введение эффективного контракта в общем образовании,
– создание условий для выявления и развития талантов детей, выплата именных стипендий Главы Зарайского муниципального района для детей и подростков, проявивших выдающиеся способности в области науки, искусства и спорта;
– построение единой интегрированной системы оценки качества дошкольного, общего, дополнительного и профессионального образования на основе совершенствования организационно-функциональной структуры и информационно-технической оснащенности системы оценки качества образования в Зарайском районе Московской области;
– эффективное применение кластерной модели оценки состояния образовательных систем на основе повышения уровня экспертного и аналитического потенциала работников системы образования и специалистов, занимающихся вопросами оценки качества образования;
– повышение квалификации кадров системы образования  в сфере педагогических измерений, анализа и использования результатов оценочных процедур;
– участие в развитии региональной системы электронного мониторинга через включение в региональную систему электронного мониторинга (РСЭМ) дополнительно к общеобразовательным организациям дошкольных образовательных организаций, организаций дополнительного образования, профессиональных образовательных организаций и образовательных организаций высшего образования;
– обеспечение возможности объективной оценки индивидуальных образовательных достижений обучающихся в парадигме нового качества образования;
– введение эффективного контракта в образовании, означающего установление взаимосвязи между показателями качества государственных (муниципальных) услуг, предоставляемых образовательной организацией, и эффективностью деятельности работников образовательной организации; 
– реализация системы мер, направленных на повышение качества и безопасности ЕГЭ;
– организация и проведение ЕГЭ, государственной итоговой аттестации, апробацию и внедрение внешней оценки качества образования на других уровнях образования (начальное общее, среднее профессиональное образование);
– развитие государственно-общественного партнерства в сфере управления образованием, в том числе, в различных формах общественной и общественно-профессиональной оценки;
– проведение на регулярной основе муниципальных  мониторинговых исследований качества образования;
– более широкое информирование граждан о процедурах и результатах оценки качества образования, динамике показателей и индикаторов качества образования;
– развитие органов государственно-общественного управления на всех уровнях образования, в том числе наделение их полномочиями по принятию решений по стратегическим вопросам образовательной и финансово-хозяйственной деятельности.
 Планируется внедрение программ профессионального обучения и дополнительных предпрофессиональных программ обучения для обучающихся старших классов (10 – 11 классы).
Необходимость осуществления данных мероприятий определяется задачами, обозначенными в Указах Президента Российской Федерации № 597, № 599, Программе поэтапного совершенствования системы оплаты труда в государственных (муниципальных) учреждениях на 2012–2018 годы, утвержденной Распоряжением Правительства Российской Федерации от 26 ноября 2012 года № 2190-р, плане мероприятий («дорожная карта») «Изменения в отраслях социальной сферы, направленные на повышение эффективности образования и науки», утвержденным Распоряжением Правительства Российской Федерации от 30 декабря 2012 года № 2620, Государственной программе Российской Федерации «Развитие образования», а также необходимостью создания условий для реализации норм Федерального закона «Об образовании в Российской Федерации». В рамках подпрограммы будет обеспечено сохранение достигнутого в области значения показателя, определенного в Указе Президента Российской Федерации № 599: «доведение в 2012 году средней заработной платы педагогических работников образовательных учреждений общего образования до средней заработной платы в соответствующем регионе». 
</t>
    </r>
  </si>
  <si>
    <r>
      <t xml:space="preserve">  </t>
    </r>
    <r>
      <rPr>
        <sz val="9"/>
        <color theme="1"/>
        <rFont val="Times New Roman"/>
        <family val="1"/>
        <charset val="204"/>
      </rPr>
      <t>Условия предоставления и методика расчета субсидий из бюджета Московской бюджету Зарайского муниципального района на софинансирование мероприятий подпрограммы определены приложениями "Условия предоставления, критерии отбора и методика расчета субсидий, предоставляемых из бюджета Московской области бюджетам муниципальных образований Московской области" к подпрограмме II "Общее образование" государственной программы Московской области "Образование Подмосковья" на 2014-2018 годы утвержденной Постановлением Правительства Московской области от 23.08.2013 № 657/36.</t>
    </r>
  </si>
  <si>
    <t>1.3.3. (4.4.)</t>
  </si>
  <si>
    <t>1.3.4.</t>
  </si>
  <si>
    <t>1.3.6. (3.5.)</t>
  </si>
  <si>
    <t>1.3.7. (3.9.7.)</t>
  </si>
  <si>
    <t>1.3.8. (3.9.8.)</t>
  </si>
  <si>
    <t>1.5.4.(5.2.4.)</t>
  </si>
  <si>
    <t>1.5.5. (5.1.)</t>
  </si>
  <si>
    <t>1.5.6. (5.3.)</t>
  </si>
  <si>
    <t xml:space="preserve">Средства бюджета Зарайского муниципального района </t>
  </si>
  <si>
    <t>1.1.16.</t>
  </si>
  <si>
    <t>Отношение средней заработной платы педагогических работников общеобразовательных организаций к средней заработной плате по экономике Московской области (в муниципальных образовательных организациях Московской области)</t>
  </si>
  <si>
    <t>Доля обучающихся государственных (муниципальных)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</t>
  </si>
  <si>
    <t>Доля обучающихся в  государственных (муниципальных) общеобразовательных организациях, занимающихся в одну смену, в общей численности обучающихся в муниципальных общеобразовательных организациях****</t>
  </si>
  <si>
    <t>Доля обучающихся во вторую смену</t>
  </si>
  <si>
    <t>-</t>
  </si>
  <si>
    <t xml:space="preserve">Приложение № 4
к муниципальной  программе Зарайского муниципального района 
Московской области «Образование Зарайского муниципального  района» на 2014 - 2018 годы
</t>
  </si>
  <si>
    <t>Основные результаты реализации муниципальной подпрограммы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</si>
</sst>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0" borderId="0" xfId="0" applyFont="1"/>
    <xf numFmtId="0" fontId="3" fillId="0" borderId="9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0" xfId="0" applyFont="1" applyFill="1"/>
    <xf numFmtId="0" fontId="3" fillId="0" borderId="10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0" xfId="0" applyFont="1" applyFill="1"/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4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4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center" wrapText="1"/>
    </xf>
    <xf numFmtId="0" fontId="1" fillId="5" borderId="0" xfId="0" applyFont="1" applyFill="1"/>
    <xf numFmtId="0" fontId="4" fillId="5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 wrapText="1"/>
    </xf>
    <xf numFmtId="0" fontId="0" fillId="0" borderId="0" xfId="0" applyAlignment="1"/>
    <xf numFmtId="0" fontId="10" fillId="0" borderId="0" xfId="0" applyFont="1" applyAlignment="1">
      <alignment horizontal="left" vertical="center" wrapText="1" inden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tabSelected="1" topLeftCell="A122" zoomScale="110" zoomScaleNormal="110" workbookViewId="0">
      <selection activeCell="L131" sqref="L131"/>
    </sheetView>
  </sheetViews>
  <sheetFormatPr defaultRowHeight="15" x14ac:dyDescent="0.25"/>
  <cols>
    <col min="1" max="1" width="9.42578125" style="2" customWidth="1"/>
    <col min="2" max="2" width="36.5703125" style="2" customWidth="1"/>
    <col min="3" max="3" width="13.140625" style="2" customWidth="1"/>
    <col min="4" max="4" width="19.5703125" style="16" customWidth="1"/>
    <col min="5" max="11" width="9.140625" style="2"/>
    <col min="12" max="12" width="14.7109375" style="2" customWidth="1"/>
    <col min="13" max="13" width="22.5703125" style="2" customWidth="1"/>
  </cols>
  <sheetData>
    <row r="1" spans="1:13" ht="60" customHeight="1" x14ac:dyDescent="0.25">
      <c r="H1" s="95" t="s">
        <v>17</v>
      </c>
      <c r="I1" s="95"/>
      <c r="J1" s="95"/>
      <c r="K1" s="95"/>
      <c r="L1" s="95"/>
      <c r="M1" s="95"/>
    </row>
    <row r="2" spans="1:13" ht="42.75" customHeight="1" x14ac:dyDescent="0.25">
      <c r="B2" s="96" t="s">
        <v>18</v>
      </c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3" ht="15" customHeight="1" x14ac:dyDescent="0.25">
      <c r="A3" s="63"/>
      <c r="B3" s="63" t="s">
        <v>0</v>
      </c>
      <c r="C3" s="63" t="s">
        <v>2</v>
      </c>
      <c r="D3" s="48" t="s">
        <v>1</v>
      </c>
      <c r="E3" s="63" t="s">
        <v>3</v>
      </c>
      <c r="F3" s="63" t="s">
        <v>4</v>
      </c>
      <c r="G3" s="97" t="s">
        <v>5</v>
      </c>
      <c r="H3" s="98"/>
      <c r="I3" s="98"/>
      <c r="J3" s="98"/>
      <c r="K3" s="99"/>
      <c r="L3" s="63" t="s">
        <v>6</v>
      </c>
      <c r="M3" s="63" t="s">
        <v>7</v>
      </c>
    </row>
    <row r="4" spans="1:13" ht="69.75" customHeight="1" x14ac:dyDescent="0.25">
      <c r="A4" s="65"/>
      <c r="B4" s="65"/>
      <c r="C4" s="65"/>
      <c r="D4" s="50"/>
      <c r="E4" s="65"/>
      <c r="F4" s="65"/>
      <c r="G4" s="1">
        <v>2014</v>
      </c>
      <c r="H4" s="1">
        <v>2015</v>
      </c>
      <c r="I4" s="1">
        <v>2016</v>
      </c>
      <c r="J4" s="1">
        <v>2017</v>
      </c>
      <c r="K4" s="1">
        <v>2018</v>
      </c>
      <c r="L4" s="65"/>
      <c r="M4" s="65"/>
    </row>
    <row r="5" spans="1:13" x14ac:dyDescent="0.25">
      <c r="A5" s="1">
        <v>1</v>
      </c>
      <c r="B5" s="1">
        <v>2</v>
      </c>
      <c r="C5" s="1">
        <v>5</v>
      </c>
      <c r="D5" s="15">
        <v>4</v>
      </c>
      <c r="E5" s="1">
        <v>6</v>
      </c>
      <c r="F5" s="1">
        <v>7</v>
      </c>
      <c r="G5" s="1">
        <v>8</v>
      </c>
      <c r="H5" s="1">
        <v>9</v>
      </c>
      <c r="I5" s="1">
        <v>10</v>
      </c>
      <c r="J5" s="1">
        <v>11</v>
      </c>
      <c r="K5" s="1">
        <v>12</v>
      </c>
      <c r="L5" s="1">
        <v>13</v>
      </c>
      <c r="M5" s="1">
        <v>14</v>
      </c>
    </row>
    <row r="6" spans="1:13" s="31" customFormat="1" ht="15" customHeight="1" x14ac:dyDescent="0.25">
      <c r="A6" s="81">
        <v>1</v>
      </c>
      <c r="B6" s="81" t="s">
        <v>65</v>
      </c>
      <c r="C6" s="81" t="s">
        <v>27</v>
      </c>
      <c r="D6" s="29" t="s">
        <v>8</v>
      </c>
      <c r="E6" s="30">
        <f>E7+E8</f>
        <v>352437</v>
      </c>
      <c r="F6" s="30">
        <f t="shared" ref="F6:K6" si="0">F7+F8</f>
        <v>1956723</v>
      </c>
      <c r="G6" s="30">
        <f t="shared" si="0"/>
        <v>388576</v>
      </c>
      <c r="H6" s="30">
        <f t="shared" si="0"/>
        <v>411175</v>
      </c>
      <c r="I6" s="30">
        <f t="shared" si="0"/>
        <v>395038</v>
      </c>
      <c r="J6" s="30">
        <f t="shared" si="0"/>
        <v>380967</v>
      </c>
      <c r="K6" s="30">
        <f t="shared" si="0"/>
        <v>380967</v>
      </c>
      <c r="L6" s="81" t="s">
        <v>16</v>
      </c>
      <c r="M6" s="81"/>
    </row>
    <row r="7" spans="1:13" s="31" customFormat="1" ht="49.5" customHeight="1" x14ac:dyDescent="0.25">
      <c r="A7" s="82"/>
      <c r="B7" s="82"/>
      <c r="C7" s="82"/>
      <c r="D7" s="29" t="s">
        <v>9</v>
      </c>
      <c r="E7" s="30">
        <f t="shared" ref="E7:K8" si="1">E10+E35+E50+E77+E99</f>
        <v>296108</v>
      </c>
      <c r="F7" s="30">
        <f t="shared" si="1"/>
        <v>1624605</v>
      </c>
      <c r="G7" s="30">
        <f t="shared" si="1"/>
        <v>325417</v>
      </c>
      <c r="H7" s="30">
        <f t="shared" si="1"/>
        <v>350102</v>
      </c>
      <c r="I7" s="30">
        <f t="shared" si="1"/>
        <v>329060</v>
      </c>
      <c r="J7" s="30">
        <f t="shared" si="1"/>
        <v>310013</v>
      </c>
      <c r="K7" s="30">
        <f t="shared" si="1"/>
        <v>310013</v>
      </c>
      <c r="L7" s="82"/>
      <c r="M7" s="82"/>
    </row>
    <row r="8" spans="1:13" s="31" customFormat="1" ht="60" customHeight="1" x14ac:dyDescent="0.25">
      <c r="A8" s="83"/>
      <c r="B8" s="83"/>
      <c r="C8" s="83"/>
      <c r="D8" s="29" t="s">
        <v>10</v>
      </c>
      <c r="E8" s="30">
        <f t="shared" si="1"/>
        <v>56329</v>
      </c>
      <c r="F8" s="30">
        <f t="shared" si="1"/>
        <v>332118.00000000006</v>
      </c>
      <c r="G8" s="30">
        <f t="shared" si="1"/>
        <v>63159</v>
      </c>
      <c r="H8" s="30">
        <f t="shared" si="1"/>
        <v>61073</v>
      </c>
      <c r="I8" s="30">
        <f t="shared" si="1"/>
        <v>65978</v>
      </c>
      <c r="J8" s="30">
        <f t="shared" si="1"/>
        <v>70954</v>
      </c>
      <c r="K8" s="30">
        <f t="shared" si="1"/>
        <v>70954</v>
      </c>
      <c r="L8" s="83"/>
      <c r="M8" s="83"/>
    </row>
    <row r="9" spans="1:13" s="28" customFormat="1" ht="15" customHeight="1" x14ac:dyDescent="0.25">
      <c r="A9" s="66" t="s">
        <v>11</v>
      </c>
      <c r="B9" s="66" t="s">
        <v>66</v>
      </c>
      <c r="C9" s="66" t="s">
        <v>27</v>
      </c>
      <c r="D9" s="26" t="s">
        <v>8</v>
      </c>
      <c r="E9" s="27">
        <f>E10+E11</f>
        <v>7150</v>
      </c>
      <c r="F9" s="27">
        <f t="shared" ref="F9:K9" si="2">F10+F11</f>
        <v>7441.8</v>
      </c>
      <c r="G9" s="27">
        <f t="shared" si="2"/>
        <v>4077</v>
      </c>
      <c r="H9" s="27">
        <f t="shared" si="2"/>
        <v>0</v>
      </c>
      <c r="I9" s="27">
        <f t="shared" si="2"/>
        <v>1064.8</v>
      </c>
      <c r="J9" s="27">
        <f t="shared" si="2"/>
        <v>1150</v>
      </c>
      <c r="K9" s="27">
        <f t="shared" si="2"/>
        <v>1150</v>
      </c>
      <c r="L9" s="66" t="s">
        <v>16</v>
      </c>
      <c r="M9" s="66" t="s">
        <v>19</v>
      </c>
    </row>
    <row r="10" spans="1:13" s="28" customFormat="1" ht="51" customHeight="1" x14ac:dyDescent="0.25">
      <c r="A10" s="67"/>
      <c r="B10" s="67"/>
      <c r="C10" s="67"/>
      <c r="D10" s="26" t="s">
        <v>9</v>
      </c>
      <c r="E10" s="27">
        <f>E25+E28</f>
        <v>5500</v>
      </c>
      <c r="F10" s="27">
        <f t="shared" ref="F10:K10" si="3">F25+F28</f>
        <v>2992</v>
      </c>
      <c r="G10" s="27">
        <f t="shared" si="3"/>
        <v>2992</v>
      </c>
      <c r="H10" s="27">
        <f t="shared" si="3"/>
        <v>0</v>
      </c>
      <c r="I10" s="27">
        <f t="shared" si="3"/>
        <v>0</v>
      </c>
      <c r="J10" s="27">
        <f t="shared" si="3"/>
        <v>0</v>
      </c>
      <c r="K10" s="27">
        <f t="shared" si="3"/>
        <v>0</v>
      </c>
      <c r="L10" s="67"/>
      <c r="M10" s="67"/>
    </row>
    <row r="11" spans="1:13" s="28" customFormat="1" ht="64.5" customHeight="1" x14ac:dyDescent="0.25">
      <c r="A11" s="68"/>
      <c r="B11" s="68"/>
      <c r="C11" s="68"/>
      <c r="D11" s="26" t="s">
        <v>10</v>
      </c>
      <c r="E11" s="27">
        <f>E21+E26+E29</f>
        <v>1650</v>
      </c>
      <c r="F11" s="27">
        <f t="shared" ref="F11:K11" si="4">F21+F26+F29</f>
        <v>4449.8</v>
      </c>
      <c r="G11" s="27">
        <f t="shared" si="4"/>
        <v>1085</v>
      </c>
      <c r="H11" s="27">
        <f t="shared" si="4"/>
        <v>0</v>
      </c>
      <c r="I11" s="27">
        <f t="shared" si="4"/>
        <v>1064.8</v>
      </c>
      <c r="J11" s="27">
        <f t="shared" si="4"/>
        <v>1150</v>
      </c>
      <c r="K11" s="27">
        <f t="shared" si="4"/>
        <v>1150</v>
      </c>
      <c r="L11" s="68"/>
      <c r="M11" s="68"/>
    </row>
    <row r="12" spans="1:13" ht="15" customHeight="1" x14ac:dyDescent="0.25">
      <c r="A12" s="63" t="s">
        <v>12</v>
      </c>
      <c r="B12" s="63" t="s">
        <v>90</v>
      </c>
      <c r="C12" s="63" t="s">
        <v>27</v>
      </c>
      <c r="D12" s="48"/>
      <c r="E12" s="51" t="s">
        <v>64</v>
      </c>
      <c r="F12" s="52"/>
      <c r="G12" s="52"/>
      <c r="H12" s="52"/>
      <c r="I12" s="52"/>
      <c r="J12" s="52"/>
      <c r="K12" s="53"/>
      <c r="L12" s="63" t="s">
        <v>16</v>
      </c>
      <c r="M12" s="63" t="s">
        <v>91</v>
      </c>
    </row>
    <row r="13" spans="1:13" ht="49.5" customHeight="1" x14ac:dyDescent="0.25">
      <c r="A13" s="64"/>
      <c r="B13" s="64"/>
      <c r="C13" s="64"/>
      <c r="D13" s="49"/>
      <c r="E13" s="54"/>
      <c r="F13" s="55"/>
      <c r="G13" s="55"/>
      <c r="H13" s="55"/>
      <c r="I13" s="55"/>
      <c r="J13" s="55"/>
      <c r="K13" s="56"/>
      <c r="L13" s="64"/>
      <c r="M13" s="64"/>
    </row>
    <row r="14" spans="1:13" ht="33" customHeight="1" x14ac:dyDescent="0.25">
      <c r="A14" s="65"/>
      <c r="B14" s="65"/>
      <c r="C14" s="65"/>
      <c r="D14" s="50"/>
      <c r="E14" s="57"/>
      <c r="F14" s="58"/>
      <c r="G14" s="58"/>
      <c r="H14" s="58"/>
      <c r="I14" s="58"/>
      <c r="J14" s="58"/>
      <c r="K14" s="59"/>
      <c r="L14" s="65"/>
      <c r="M14" s="65"/>
    </row>
    <row r="15" spans="1:13" ht="72" customHeight="1" x14ac:dyDescent="0.25">
      <c r="A15" s="21" t="s">
        <v>21</v>
      </c>
      <c r="B15" s="21" t="s">
        <v>92</v>
      </c>
      <c r="C15" s="1" t="s">
        <v>27</v>
      </c>
      <c r="D15" s="15"/>
      <c r="E15" s="1"/>
      <c r="F15" s="1"/>
      <c r="G15" s="45" t="s">
        <v>64</v>
      </c>
      <c r="H15" s="46"/>
      <c r="I15" s="46"/>
      <c r="J15" s="46"/>
      <c r="K15" s="47"/>
      <c r="L15" s="1" t="s">
        <v>15</v>
      </c>
      <c r="M15" s="21" t="s">
        <v>92</v>
      </c>
    </row>
    <row r="16" spans="1:13" ht="85.5" customHeight="1" x14ac:dyDescent="0.25">
      <c r="A16" s="21" t="s">
        <v>23</v>
      </c>
      <c r="B16" s="21" t="s">
        <v>93</v>
      </c>
      <c r="C16" s="1" t="s">
        <v>27</v>
      </c>
      <c r="D16" s="15"/>
      <c r="E16" s="1"/>
      <c r="F16" s="1"/>
      <c r="G16" s="45" t="s">
        <v>64</v>
      </c>
      <c r="H16" s="46"/>
      <c r="I16" s="46"/>
      <c r="J16" s="46"/>
      <c r="K16" s="47"/>
      <c r="L16" s="1" t="s">
        <v>15</v>
      </c>
      <c r="M16" s="21" t="s">
        <v>93</v>
      </c>
    </row>
    <row r="17" spans="1:13" ht="83.25" customHeight="1" x14ac:dyDescent="0.25">
      <c r="A17" s="21" t="s">
        <v>25</v>
      </c>
      <c r="B17" s="21" t="s">
        <v>94</v>
      </c>
      <c r="C17" s="1" t="s">
        <v>27</v>
      </c>
      <c r="D17" s="15"/>
      <c r="E17" s="1"/>
      <c r="F17" s="1"/>
      <c r="G17" s="45" t="s">
        <v>64</v>
      </c>
      <c r="H17" s="46"/>
      <c r="I17" s="46"/>
      <c r="J17" s="46"/>
      <c r="K17" s="47"/>
      <c r="L17" s="1" t="s">
        <v>15</v>
      </c>
      <c r="M17" s="21" t="s">
        <v>94</v>
      </c>
    </row>
    <row r="18" spans="1:13" ht="72" customHeight="1" x14ac:dyDescent="0.25">
      <c r="A18" s="21" t="s">
        <v>67</v>
      </c>
      <c r="B18" s="21" t="s">
        <v>95</v>
      </c>
      <c r="C18" s="1" t="s">
        <v>27</v>
      </c>
      <c r="D18" s="15"/>
      <c r="E18" s="1"/>
      <c r="F18" s="1"/>
      <c r="G18" s="45" t="s">
        <v>64</v>
      </c>
      <c r="H18" s="46"/>
      <c r="I18" s="46"/>
      <c r="J18" s="46"/>
      <c r="K18" s="47"/>
      <c r="L18" s="1" t="s">
        <v>15</v>
      </c>
      <c r="M18" s="21" t="s">
        <v>95</v>
      </c>
    </row>
    <row r="19" spans="1:13" ht="72" customHeight="1" x14ac:dyDescent="0.25">
      <c r="A19" s="21" t="s">
        <v>104</v>
      </c>
      <c r="B19" s="21" t="s">
        <v>96</v>
      </c>
      <c r="C19" s="1" t="s">
        <v>27</v>
      </c>
      <c r="D19" s="15"/>
      <c r="E19" s="1"/>
      <c r="F19" s="1"/>
      <c r="G19" s="45" t="s">
        <v>64</v>
      </c>
      <c r="H19" s="46"/>
      <c r="I19" s="46"/>
      <c r="J19" s="46"/>
      <c r="K19" s="47"/>
      <c r="L19" s="1" t="s">
        <v>15</v>
      </c>
      <c r="M19" s="21" t="s">
        <v>96</v>
      </c>
    </row>
    <row r="20" spans="1:13" ht="99" customHeight="1" x14ac:dyDescent="0.25">
      <c r="A20" s="21" t="s">
        <v>105</v>
      </c>
      <c r="B20" s="21" t="s">
        <v>97</v>
      </c>
      <c r="C20" s="1" t="s">
        <v>27</v>
      </c>
      <c r="D20" s="15"/>
      <c r="E20" s="1"/>
      <c r="F20" s="1"/>
      <c r="G20" s="45" t="s">
        <v>64</v>
      </c>
      <c r="H20" s="46"/>
      <c r="I20" s="46"/>
      <c r="J20" s="46"/>
      <c r="K20" s="47"/>
      <c r="L20" s="1" t="s">
        <v>15</v>
      </c>
      <c r="M20" s="21" t="s">
        <v>97</v>
      </c>
    </row>
    <row r="21" spans="1:13" ht="90" customHeight="1" x14ac:dyDescent="0.25">
      <c r="A21" s="1" t="s">
        <v>106</v>
      </c>
      <c r="B21" s="1" t="s">
        <v>98</v>
      </c>
      <c r="C21" s="1" t="s">
        <v>27</v>
      </c>
      <c r="D21" s="1" t="s">
        <v>166</v>
      </c>
      <c r="E21" s="1">
        <v>0</v>
      </c>
      <c r="F21" s="1">
        <f>I21</f>
        <v>858.5</v>
      </c>
      <c r="G21" s="42">
        <v>0</v>
      </c>
      <c r="H21" s="43">
        <v>0</v>
      </c>
      <c r="I21" s="43">
        <v>858.5</v>
      </c>
      <c r="J21" s="43">
        <v>0</v>
      </c>
      <c r="K21" s="43">
        <v>0</v>
      </c>
      <c r="L21" s="1" t="s">
        <v>15</v>
      </c>
      <c r="M21" s="1" t="s">
        <v>20</v>
      </c>
    </row>
    <row r="22" spans="1:13" ht="81" customHeight="1" x14ac:dyDescent="0.25">
      <c r="A22" s="1" t="s">
        <v>107</v>
      </c>
      <c r="B22" s="1" t="s">
        <v>22</v>
      </c>
      <c r="C22" s="1" t="s">
        <v>27</v>
      </c>
      <c r="D22" s="15"/>
      <c r="E22" s="1"/>
      <c r="F22" s="1"/>
      <c r="G22" s="45" t="s">
        <v>64</v>
      </c>
      <c r="H22" s="46"/>
      <c r="I22" s="46"/>
      <c r="J22" s="46"/>
      <c r="K22" s="47"/>
      <c r="L22" s="1" t="s">
        <v>15</v>
      </c>
      <c r="M22" s="1" t="s">
        <v>24</v>
      </c>
    </row>
    <row r="23" spans="1:13" ht="123" customHeight="1" x14ac:dyDescent="0.25">
      <c r="A23" s="1" t="s">
        <v>108</v>
      </c>
      <c r="B23" s="1" t="s">
        <v>99</v>
      </c>
      <c r="C23" s="1" t="s">
        <v>27</v>
      </c>
      <c r="D23" s="15"/>
      <c r="E23" s="1"/>
      <c r="F23" s="1"/>
      <c r="G23" s="45" t="s">
        <v>64</v>
      </c>
      <c r="H23" s="46"/>
      <c r="I23" s="46"/>
      <c r="J23" s="46"/>
      <c r="K23" s="47"/>
      <c r="L23" s="1" t="s">
        <v>15</v>
      </c>
      <c r="M23" s="1" t="s">
        <v>26</v>
      </c>
    </row>
    <row r="24" spans="1:13" s="10" customFormat="1" ht="15" customHeight="1" x14ac:dyDescent="0.25">
      <c r="A24" s="60" t="s">
        <v>109</v>
      </c>
      <c r="B24" s="60" t="s">
        <v>89</v>
      </c>
      <c r="C24" s="60" t="s">
        <v>27</v>
      </c>
      <c r="D24" s="17" t="s">
        <v>8</v>
      </c>
      <c r="E24" s="9">
        <f>E25+E26</f>
        <v>7150</v>
      </c>
      <c r="F24" s="9">
        <f>F25+F26</f>
        <v>5892</v>
      </c>
      <c r="G24" s="9">
        <f t="shared" ref="G24:K24" si="5">G25+G26</f>
        <v>3892</v>
      </c>
      <c r="H24" s="9">
        <f t="shared" si="5"/>
        <v>0</v>
      </c>
      <c r="I24" s="9">
        <f t="shared" si="5"/>
        <v>0</v>
      </c>
      <c r="J24" s="9">
        <f t="shared" si="5"/>
        <v>1000</v>
      </c>
      <c r="K24" s="9">
        <f t="shared" si="5"/>
        <v>1000</v>
      </c>
      <c r="L24" s="60" t="s">
        <v>15</v>
      </c>
      <c r="M24" s="60" t="s">
        <v>29</v>
      </c>
    </row>
    <row r="25" spans="1:13" s="10" customFormat="1" ht="51" customHeight="1" x14ac:dyDescent="0.25">
      <c r="A25" s="61"/>
      <c r="B25" s="61"/>
      <c r="C25" s="61"/>
      <c r="D25" s="17" t="s">
        <v>9</v>
      </c>
      <c r="E25" s="9">
        <v>5500</v>
      </c>
      <c r="F25" s="9">
        <f>G25+H25+I25+J25+K25</f>
        <v>2992</v>
      </c>
      <c r="G25" s="9">
        <v>2992</v>
      </c>
      <c r="H25" s="9">
        <v>0</v>
      </c>
      <c r="I25" s="9">
        <v>0</v>
      </c>
      <c r="J25" s="9">
        <v>0</v>
      </c>
      <c r="K25" s="9">
        <v>0</v>
      </c>
      <c r="L25" s="61"/>
      <c r="M25" s="61"/>
    </row>
    <row r="26" spans="1:13" s="10" customFormat="1" ht="61.5" customHeight="1" x14ac:dyDescent="0.25">
      <c r="A26" s="62"/>
      <c r="B26" s="62"/>
      <c r="C26" s="62"/>
      <c r="D26" s="17" t="s">
        <v>10</v>
      </c>
      <c r="E26" s="9">
        <v>1650</v>
      </c>
      <c r="F26" s="9">
        <f>G26+H26+I26+J26+K26</f>
        <v>2900</v>
      </c>
      <c r="G26" s="9">
        <v>900</v>
      </c>
      <c r="H26" s="9">
        <v>0</v>
      </c>
      <c r="I26" s="9">
        <v>0</v>
      </c>
      <c r="J26" s="9">
        <v>1000</v>
      </c>
      <c r="K26" s="9">
        <v>1000</v>
      </c>
      <c r="L26" s="62"/>
      <c r="M26" s="62"/>
    </row>
    <row r="27" spans="1:13" s="10" customFormat="1" ht="23.25" customHeight="1" x14ac:dyDescent="0.25">
      <c r="A27" s="60" t="s">
        <v>110</v>
      </c>
      <c r="B27" s="60" t="s">
        <v>122</v>
      </c>
      <c r="C27" s="60" t="s">
        <v>27</v>
      </c>
      <c r="D27" s="17" t="s">
        <v>8</v>
      </c>
      <c r="E27" s="9">
        <f>E28+E29</f>
        <v>0</v>
      </c>
      <c r="F27" s="9">
        <f t="shared" ref="F27:K27" si="6">F28+F29</f>
        <v>691.3</v>
      </c>
      <c r="G27" s="9">
        <f t="shared" si="6"/>
        <v>185</v>
      </c>
      <c r="H27" s="9">
        <f t="shared" si="6"/>
        <v>0</v>
      </c>
      <c r="I27" s="9">
        <f t="shared" si="6"/>
        <v>206.3</v>
      </c>
      <c r="J27" s="9">
        <f t="shared" si="6"/>
        <v>150</v>
      </c>
      <c r="K27" s="9">
        <f t="shared" si="6"/>
        <v>150</v>
      </c>
      <c r="L27" s="60" t="s">
        <v>15</v>
      </c>
      <c r="M27" s="25"/>
    </row>
    <row r="28" spans="1:13" s="10" customFormat="1" ht="43.5" customHeight="1" x14ac:dyDescent="0.25">
      <c r="A28" s="61"/>
      <c r="B28" s="61"/>
      <c r="C28" s="61"/>
      <c r="D28" s="17" t="s">
        <v>9</v>
      </c>
      <c r="E28" s="9">
        <v>0</v>
      </c>
      <c r="F28" s="9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61"/>
      <c r="M28" s="25"/>
    </row>
    <row r="29" spans="1:13" s="10" customFormat="1" ht="61.5" customHeight="1" x14ac:dyDescent="0.25">
      <c r="A29" s="62"/>
      <c r="B29" s="62"/>
      <c r="C29" s="62"/>
      <c r="D29" s="17" t="s">
        <v>10</v>
      </c>
      <c r="E29" s="9">
        <v>0</v>
      </c>
      <c r="F29" s="9">
        <f t="shared" ref="F29" si="7">G29+H29+I29+J29+K29</f>
        <v>691.3</v>
      </c>
      <c r="G29" s="24">
        <v>185</v>
      </c>
      <c r="H29" s="24">
        <v>0</v>
      </c>
      <c r="I29" s="24">
        <v>206.3</v>
      </c>
      <c r="J29" s="24">
        <v>150</v>
      </c>
      <c r="K29" s="24">
        <v>150</v>
      </c>
      <c r="L29" s="62"/>
      <c r="M29" s="25"/>
    </row>
    <row r="30" spans="1:13" s="10" customFormat="1" ht="61.5" customHeight="1" x14ac:dyDescent="0.25">
      <c r="A30" s="9" t="s">
        <v>111</v>
      </c>
      <c r="B30" s="9" t="s">
        <v>100</v>
      </c>
      <c r="C30" s="9" t="s">
        <v>27</v>
      </c>
      <c r="D30" s="17"/>
      <c r="E30" s="9"/>
      <c r="F30" s="9"/>
      <c r="G30" s="24"/>
      <c r="H30" s="24"/>
      <c r="I30" s="24"/>
      <c r="J30" s="24"/>
      <c r="K30" s="24"/>
      <c r="L30" s="9" t="s">
        <v>15</v>
      </c>
      <c r="M30" s="9" t="s">
        <v>100</v>
      </c>
    </row>
    <row r="31" spans="1:13" s="10" customFormat="1" ht="61.5" customHeight="1" x14ac:dyDescent="0.25">
      <c r="A31" s="9" t="s">
        <v>112</v>
      </c>
      <c r="B31" s="9" t="s">
        <v>101</v>
      </c>
      <c r="C31" s="9" t="s">
        <v>27</v>
      </c>
      <c r="D31" s="17"/>
      <c r="E31" s="9"/>
      <c r="F31" s="9"/>
      <c r="G31" s="24"/>
      <c r="H31" s="24"/>
      <c r="I31" s="24"/>
      <c r="J31" s="24"/>
      <c r="K31" s="24"/>
      <c r="L31" s="9" t="s">
        <v>15</v>
      </c>
      <c r="M31" s="9" t="s">
        <v>101</v>
      </c>
    </row>
    <row r="32" spans="1:13" s="10" customFormat="1" ht="61.5" customHeight="1" x14ac:dyDescent="0.25">
      <c r="A32" s="9" t="s">
        <v>113</v>
      </c>
      <c r="B32" s="9" t="s">
        <v>102</v>
      </c>
      <c r="C32" s="9" t="s">
        <v>27</v>
      </c>
      <c r="D32" s="17"/>
      <c r="E32" s="9"/>
      <c r="F32" s="9"/>
      <c r="G32" s="24"/>
      <c r="H32" s="24"/>
      <c r="I32" s="24"/>
      <c r="J32" s="24"/>
      <c r="K32" s="24"/>
      <c r="L32" s="9" t="s">
        <v>15</v>
      </c>
      <c r="M32" s="9" t="s">
        <v>102</v>
      </c>
    </row>
    <row r="33" spans="1:13" s="10" customFormat="1" ht="152.25" customHeight="1" x14ac:dyDescent="0.25">
      <c r="A33" s="41" t="s">
        <v>167</v>
      </c>
      <c r="B33" s="24" t="s">
        <v>103</v>
      </c>
      <c r="C33" s="9" t="s">
        <v>27</v>
      </c>
      <c r="D33" s="17"/>
      <c r="E33" s="9"/>
      <c r="F33" s="9"/>
      <c r="G33" s="24"/>
      <c r="H33" s="24"/>
      <c r="I33" s="24"/>
      <c r="J33" s="24"/>
      <c r="K33" s="24"/>
      <c r="L33" s="9" t="s">
        <v>15</v>
      </c>
      <c r="M33" s="24" t="s">
        <v>103</v>
      </c>
    </row>
    <row r="34" spans="1:13" s="28" customFormat="1" ht="15" customHeight="1" x14ac:dyDescent="0.25">
      <c r="A34" s="66" t="s">
        <v>13</v>
      </c>
      <c r="B34" s="66" t="s">
        <v>68</v>
      </c>
      <c r="C34" s="66" t="s">
        <v>27</v>
      </c>
      <c r="D34" s="26" t="s">
        <v>8</v>
      </c>
      <c r="E34" s="27">
        <f>E35+E36</f>
        <v>325014</v>
      </c>
      <c r="F34" s="27">
        <f t="shared" ref="F34:K34" si="8">F35+F36</f>
        <v>1823224.4</v>
      </c>
      <c r="G34" s="27">
        <f t="shared" si="8"/>
        <v>358592</v>
      </c>
      <c r="H34" s="27">
        <f t="shared" si="8"/>
        <v>389079.1</v>
      </c>
      <c r="I34" s="27">
        <f t="shared" si="8"/>
        <v>366813.3</v>
      </c>
      <c r="J34" s="27">
        <f t="shared" si="8"/>
        <v>354370</v>
      </c>
      <c r="K34" s="27">
        <f t="shared" si="8"/>
        <v>354370</v>
      </c>
      <c r="L34" s="66" t="s">
        <v>15</v>
      </c>
      <c r="M34" s="66" t="s">
        <v>30</v>
      </c>
    </row>
    <row r="35" spans="1:13" s="28" customFormat="1" ht="43.5" customHeight="1" x14ac:dyDescent="0.25">
      <c r="A35" s="67"/>
      <c r="B35" s="67"/>
      <c r="C35" s="67"/>
      <c r="D35" s="26" t="s">
        <v>9</v>
      </c>
      <c r="E35" s="27">
        <f>E38+E41+E44+E47</f>
        <v>278211</v>
      </c>
      <c r="F35" s="27">
        <f t="shared" ref="F35:K35" si="9">F38+F41+F44+F47</f>
        <v>1529974</v>
      </c>
      <c r="G35" s="27">
        <f t="shared" si="9"/>
        <v>303029</v>
      </c>
      <c r="H35" s="27">
        <f t="shared" si="9"/>
        <v>333800</v>
      </c>
      <c r="I35" s="27">
        <f t="shared" si="9"/>
        <v>308909</v>
      </c>
      <c r="J35" s="27">
        <f t="shared" si="9"/>
        <v>292118</v>
      </c>
      <c r="K35" s="27">
        <f t="shared" si="9"/>
        <v>292118</v>
      </c>
      <c r="L35" s="94"/>
      <c r="M35" s="67"/>
    </row>
    <row r="36" spans="1:13" s="28" customFormat="1" ht="58.5" customHeight="1" thickBot="1" x14ac:dyDescent="0.3">
      <c r="A36" s="68"/>
      <c r="B36" s="68"/>
      <c r="C36" s="68"/>
      <c r="D36" s="26" t="s">
        <v>10</v>
      </c>
      <c r="E36" s="27">
        <f>E39+E42+E45+E48</f>
        <v>46803</v>
      </c>
      <c r="F36" s="27">
        <f t="shared" ref="F36:K36" si="10">F39+F42+F45+F48</f>
        <v>293250.40000000002</v>
      </c>
      <c r="G36" s="27">
        <f t="shared" si="10"/>
        <v>55563</v>
      </c>
      <c r="H36" s="27">
        <f t="shared" si="10"/>
        <v>55279.1</v>
      </c>
      <c r="I36" s="27">
        <f t="shared" si="10"/>
        <v>57904.3</v>
      </c>
      <c r="J36" s="27">
        <f t="shared" si="10"/>
        <v>62252</v>
      </c>
      <c r="K36" s="27">
        <f t="shared" si="10"/>
        <v>62252</v>
      </c>
      <c r="L36" s="68"/>
      <c r="M36" s="68"/>
    </row>
    <row r="37" spans="1:13" ht="22.5" customHeight="1" thickBot="1" x14ac:dyDescent="0.3">
      <c r="A37" s="63" t="s">
        <v>128</v>
      </c>
      <c r="B37" s="63" t="s">
        <v>32</v>
      </c>
      <c r="C37" s="63" t="s">
        <v>27</v>
      </c>
      <c r="D37" s="15" t="s">
        <v>8</v>
      </c>
      <c r="E37" s="8">
        <f>E38+E39</f>
        <v>278211</v>
      </c>
      <c r="F37" s="8">
        <f t="shared" ref="F37:K37" si="11">F38+F39</f>
        <v>1511361</v>
      </c>
      <c r="G37" s="8">
        <f t="shared" si="11"/>
        <v>300340</v>
      </c>
      <c r="H37" s="8">
        <f t="shared" si="11"/>
        <v>329597</v>
      </c>
      <c r="I37" s="8">
        <f t="shared" si="11"/>
        <v>305002</v>
      </c>
      <c r="J37" s="8">
        <f t="shared" si="11"/>
        <v>288211</v>
      </c>
      <c r="K37" s="8">
        <f t="shared" si="11"/>
        <v>288211</v>
      </c>
      <c r="L37" s="63" t="s">
        <v>15</v>
      </c>
      <c r="M37" s="63" t="s">
        <v>32</v>
      </c>
    </row>
    <row r="38" spans="1:13" ht="51.75" customHeight="1" thickBot="1" x14ac:dyDescent="0.3">
      <c r="A38" s="64"/>
      <c r="B38" s="64"/>
      <c r="C38" s="64"/>
      <c r="D38" s="15" t="s">
        <v>9</v>
      </c>
      <c r="E38" s="11">
        <v>278211</v>
      </c>
      <c r="F38" s="1">
        <f>G38+H38+I38+J38+K38</f>
        <v>1511361</v>
      </c>
      <c r="G38" s="13">
        <v>300340</v>
      </c>
      <c r="H38" s="13">
        <v>329597</v>
      </c>
      <c r="I38" s="13">
        <v>305002</v>
      </c>
      <c r="J38" s="13">
        <v>288211</v>
      </c>
      <c r="K38" s="13">
        <v>288211</v>
      </c>
      <c r="L38" s="64"/>
      <c r="M38" s="64"/>
    </row>
    <row r="39" spans="1:13" ht="99.75" customHeight="1" thickBot="1" x14ac:dyDescent="0.3">
      <c r="A39" s="65"/>
      <c r="B39" s="65"/>
      <c r="C39" s="65"/>
      <c r="D39" s="15" t="s">
        <v>10</v>
      </c>
      <c r="E39" s="11">
        <v>0</v>
      </c>
      <c r="F39" s="1">
        <f>G39+H39+I39+J39+K39</f>
        <v>0</v>
      </c>
      <c r="G39" s="12">
        <v>0</v>
      </c>
      <c r="H39" s="12">
        <v>0</v>
      </c>
      <c r="I39" s="12">
        <v>0</v>
      </c>
      <c r="J39" s="12">
        <v>0</v>
      </c>
      <c r="K39" s="40">
        <v>0</v>
      </c>
      <c r="L39" s="59"/>
      <c r="M39" s="65"/>
    </row>
    <row r="40" spans="1:13" ht="15" customHeight="1" thickBot="1" x14ac:dyDescent="0.3">
      <c r="A40" s="63" t="s">
        <v>129</v>
      </c>
      <c r="B40" s="48" t="s">
        <v>69</v>
      </c>
      <c r="C40" s="63" t="s">
        <v>27</v>
      </c>
      <c r="D40" s="15" t="s">
        <v>8</v>
      </c>
      <c r="E40" s="1">
        <f>E41+E42</f>
        <v>46803</v>
      </c>
      <c r="F40" s="1">
        <f t="shared" ref="F40:K40" si="12">F41+F42</f>
        <v>293550.40000000002</v>
      </c>
      <c r="G40" s="1">
        <f t="shared" si="12"/>
        <v>55863</v>
      </c>
      <c r="H40" s="1">
        <f t="shared" si="12"/>
        <v>55279.1</v>
      </c>
      <c r="I40" s="1">
        <f t="shared" si="12"/>
        <v>57904.3</v>
      </c>
      <c r="J40" s="1">
        <f t="shared" si="12"/>
        <v>62252</v>
      </c>
      <c r="K40" s="1">
        <f t="shared" si="12"/>
        <v>62252</v>
      </c>
      <c r="L40" s="63" t="s">
        <v>15</v>
      </c>
      <c r="M40" s="48" t="s">
        <v>69</v>
      </c>
    </row>
    <row r="41" spans="1:13" ht="49.5" customHeight="1" thickBot="1" x14ac:dyDescent="0.3">
      <c r="A41" s="64"/>
      <c r="B41" s="49"/>
      <c r="C41" s="64"/>
      <c r="D41" s="15" t="s">
        <v>9</v>
      </c>
      <c r="E41" s="1">
        <v>0</v>
      </c>
      <c r="F41" s="8">
        <f>G41+H41+I41+J41+K41</f>
        <v>300</v>
      </c>
      <c r="G41" s="1">
        <v>300</v>
      </c>
      <c r="H41" s="1">
        <v>0</v>
      </c>
      <c r="I41" s="1">
        <v>0</v>
      </c>
      <c r="J41" s="1">
        <v>0</v>
      </c>
      <c r="K41" s="1">
        <v>0</v>
      </c>
      <c r="L41" s="64"/>
      <c r="M41" s="49"/>
    </row>
    <row r="42" spans="1:13" ht="54" customHeight="1" thickBot="1" x14ac:dyDescent="0.3">
      <c r="A42" s="65"/>
      <c r="B42" s="50"/>
      <c r="C42" s="65"/>
      <c r="D42" s="15" t="s">
        <v>10</v>
      </c>
      <c r="E42" s="8">
        <v>46803</v>
      </c>
      <c r="F42" s="8">
        <f>G42+H42+I42+J42+K42</f>
        <v>293250.40000000002</v>
      </c>
      <c r="G42" s="8">
        <v>55563</v>
      </c>
      <c r="H42" s="8">
        <v>55279.1</v>
      </c>
      <c r="I42" s="8">
        <v>57904.3</v>
      </c>
      <c r="J42" s="8">
        <v>62252</v>
      </c>
      <c r="K42" s="8">
        <v>62252</v>
      </c>
      <c r="L42" s="65"/>
      <c r="M42" s="50"/>
    </row>
    <row r="43" spans="1:13" s="10" customFormat="1" ht="15" customHeight="1" x14ac:dyDescent="0.25">
      <c r="A43" s="60" t="s">
        <v>130</v>
      </c>
      <c r="B43" s="60" t="s">
        <v>33</v>
      </c>
      <c r="C43" s="60" t="s">
        <v>27</v>
      </c>
      <c r="D43" s="17" t="s">
        <v>8</v>
      </c>
      <c r="E43" s="9">
        <f>E44+E45</f>
        <v>0</v>
      </c>
      <c r="F43" s="9">
        <f t="shared" ref="F43:K43" si="13">F44+F45</f>
        <v>10773</v>
      </c>
      <c r="G43" s="9">
        <f t="shared" si="13"/>
        <v>2389</v>
      </c>
      <c r="H43" s="9">
        <f t="shared" si="13"/>
        <v>2318</v>
      </c>
      <c r="I43" s="9">
        <f t="shared" si="13"/>
        <v>2022</v>
      </c>
      <c r="J43" s="9">
        <f t="shared" si="13"/>
        <v>2022</v>
      </c>
      <c r="K43" s="9">
        <f t="shared" si="13"/>
        <v>2022</v>
      </c>
      <c r="L43" s="60" t="s">
        <v>15</v>
      </c>
      <c r="M43" s="60" t="s">
        <v>33</v>
      </c>
    </row>
    <row r="44" spans="1:13" s="10" customFormat="1" ht="49.5" customHeight="1" x14ac:dyDescent="0.25">
      <c r="A44" s="61"/>
      <c r="B44" s="61"/>
      <c r="C44" s="61"/>
      <c r="D44" s="17" t="s">
        <v>9</v>
      </c>
      <c r="E44" s="9">
        <v>0</v>
      </c>
      <c r="F44" s="9">
        <f>G44+H44+I44+J44+K44</f>
        <v>10773</v>
      </c>
      <c r="G44" s="9">
        <v>2389</v>
      </c>
      <c r="H44" s="9">
        <v>2318</v>
      </c>
      <c r="I44" s="9">
        <v>2022</v>
      </c>
      <c r="J44" s="9">
        <v>2022</v>
      </c>
      <c r="K44" s="9">
        <v>2022</v>
      </c>
      <c r="L44" s="61"/>
      <c r="M44" s="61"/>
    </row>
    <row r="45" spans="1:13" s="10" customFormat="1" ht="60.75" customHeight="1" x14ac:dyDescent="0.25">
      <c r="A45" s="62"/>
      <c r="B45" s="62"/>
      <c r="C45" s="62"/>
      <c r="D45" s="17" t="s">
        <v>10</v>
      </c>
      <c r="E45" s="9">
        <v>0</v>
      </c>
      <c r="F45" s="9">
        <f>G45+H45+I45+J45+K45</f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62"/>
      <c r="M45" s="62"/>
    </row>
    <row r="46" spans="1:13" ht="30.75" customHeight="1" x14ac:dyDescent="0.25">
      <c r="A46" s="88" t="s">
        <v>131</v>
      </c>
      <c r="B46" s="63" t="s">
        <v>70</v>
      </c>
      <c r="C46" s="63" t="s">
        <v>27</v>
      </c>
      <c r="D46" s="15" t="s">
        <v>8</v>
      </c>
      <c r="E46" s="1">
        <f>E47+E48</f>
        <v>0</v>
      </c>
      <c r="F46" s="1">
        <f t="shared" ref="F46:K46" si="14">F47+F48</f>
        <v>7540</v>
      </c>
      <c r="G46" s="1">
        <f t="shared" si="14"/>
        <v>0</v>
      </c>
      <c r="H46" s="1">
        <f t="shared" si="14"/>
        <v>1885</v>
      </c>
      <c r="I46" s="1">
        <f t="shared" si="14"/>
        <v>1885</v>
      </c>
      <c r="J46" s="1">
        <f t="shared" si="14"/>
        <v>1885</v>
      </c>
      <c r="K46" s="1">
        <f t="shared" si="14"/>
        <v>1885</v>
      </c>
      <c r="L46" s="63" t="s">
        <v>153</v>
      </c>
      <c r="M46" s="63" t="s">
        <v>70</v>
      </c>
    </row>
    <row r="47" spans="1:13" ht="45.75" customHeight="1" x14ac:dyDescent="0.25">
      <c r="A47" s="89"/>
      <c r="B47" s="64"/>
      <c r="C47" s="64"/>
      <c r="D47" s="15" t="s">
        <v>9</v>
      </c>
      <c r="E47" s="1">
        <v>0</v>
      </c>
      <c r="F47" s="9">
        <f t="shared" ref="F47:F48" si="15">G47+H47+I47+J47+K47</f>
        <v>7540</v>
      </c>
      <c r="G47" s="1">
        <v>0</v>
      </c>
      <c r="H47" s="1">
        <v>1885</v>
      </c>
      <c r="I47" s="1">
        <v>1885</v>
      </c>
      <c r="J47" s="1">
        <v>1885</v>
      </c>
      <c r="K47" s="1">
        <v>1885</v>
      </c>
      <c r="L47" s="64"/>
      <c r="M47" s="64"/>
    </row>
    <row r="48" spans="1:13" ht="39" customHeight="1" x14ac:dyDescent="0.25">
      <c r="A48" s="90"/>
      <c r="B48" s="65"/>
      <c r="C48" s="65"/>
      <c r="D48" s="15" t="s">
        <v>10</v>
      </c>
      <c r="E48" s="1">
        <v>0</v>
      </c>
      <c r="F48" s="9">
        <f t="shared" si="15"/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65"/>
      <c r="M48" s="65"/>
    </row>
    <row r="49" spans="1:13" s="28" customFormat="1" ht="27.75" customHeight="1" x14ac:dyDescent="0.25">
      <c r="A49" s="91" t="s">
        <v>114</v>
      </c>
      <c r="B49" s="66" t="s">
        <v>71</v>
      </c>
      <c r="C49" s="66" t="s">
        <v>27</v>
      </c>
      <c r="D49" s="26" t="s">
        <v>8</v>
      </c>
      <c r="E49" s="27">
        <f>E50+E51</f>
        <v>3494</v>
      </c>
      <c r="F49" s="27">
        <f t="shared" ref="F49:K49" si="16">F50+F51</f>
        <v>15378.5</v>
      </c>
      <c r="G49" s="27">
        <f t="shared" si="16"/>
        <v>7798</v>
      </c>
      <c r="H49" s="27">
        <f t="shared" si="16"/>
        <v>2700</v>
      </c>
      <c r="I49" s="27">
        <f t="shared" si="16"/>
        <v>3180.5</v>
      </c>
      <c r="J49" s="27">
        <f t="shared" si="16"/>
        <v>850</v>
      </c>
      <c r="K49" s="27">
        <f t="shared" si="16"/>
        <v>850</v>
      </c>
      <c r="L49" s="22"/>
      <c r="M49" s="22"/>
    </row>
    <row r="50" spans="1:13" s="28" customFormat="1" ht="39" customHeight="1" x14ac:dyDescent="0.25">
      <c r="A50" s="92"/>
      <c r="B50" s="67"/>
      <c r="C50" s="67"/>
      <c r="D50" s="26" t="s">
        <v>9</v>
      </c>
      <c r="E50" s="27">
        <f t="shared" ref="E50:K51" si="17">E53+E56+E59+E62+E65+E68+E71+E74</f>
        <v>2665</v>
      </c>
      <c r="F50" s="27">
        <f t="shared" si="17"/>
        <v>11058</v>
      </c>
      <c r="G50" s="27">
        <f t="shared" si="17"/>
        <v>6358</v>
      </c>
      <c r="H50" s="27">
        <f t="shared" si="17"/>
        <v>2350</v>
      </c>
      <c r="I50" s="27">
        <f t="shared" si="17"/>
        <v>2350</v>
      </c>
      <c r="J50" s="27">
        <f t="shared" si="17"/>
        <v>0</v>
      </c>
      <c r="K50" s="27">
        <f t="shared" si="17"/>
        <v>0</v>
      </c>
      <c r="L50" s="22"/>
      <c r="M50" s="22"/>
    </row>
    <row r="51" spans="1:13" s="28" customFormat="1" ht="39" customHeight="1" x14ac:dyDescent="0.25">
      <c r="A51" s="93"/>
      <c r="B51" s="68"/>
      <c r="C51" s="68"/>
      <c r="D51" s="26" t="s">
        <v>10</v>
      </c>
      <c r="E51" s="27">
        <f t="shared" si="17"/>
        <v>829</v>
      </c>
      <c r="F51" s="27">
        <f t="shared" si="17"/>
        <v>4320.5</v>
      </c>
      <c r="G51" s="27">
        <f t="shared" si="17"/>
        <v>1440</v>
      </c>
      <c r="H51" s="27">
        <f t="shared" si="17"/>
        <v>350</v>
      </c>
      <c r="I51" s="27">
        <f t="shared" si="17"/>
        <v>830.5</v>
      </c>
      <c r="J51" s="27">
        <f t="shared" si="17"/>
        <v>850</v>
      </c>
      <c r="K51" s="27">
        <f t="shared" si="17"/>
        <v>850</v>
      </c>
      <c r="L51" s="22"/>
      <c r="M51" s="22"/>
    </row>
    <row r="52" spans="1:13" ht="39" customHeight="1" x14ac:dyDescent="0.25">
      <c r="A52" s="88" t="s">
        <v>133</v>
      </c>
      <c r="B52" s="63" t="s">
        <v>87</v>
      </c>
      <c r="C52" s="63" t="s">
        <v>27</v>
      </c>
      <c r="D52" s="15" t="s">
        <v>8</v>
      </c>
      <c r="E52" s="1">
        <f>E53+E54</f>
        <v>1100</v>
      </c>
      <c r="F52" s="1">
        <f t="shared" ref="F52:K52" si="18">F53+F54</f>
        <v>3500</v>
      </c>
      <c r="G52" s="1">
        <f t="shared" si="18"/>
        <v>1100</v>
      </c>
      <c r="H52" s="1">
        <f t="shared" si="18"/>
        <v>1100</v>
      </c>
      <c r="I52" s="1">
        <f t="shared" si="18"/>
        <v>1100</v>
      </c>
      <c r="J52" s="1">
        <f t="shared" si="18"/>
        <v>100</v>
      </c>
      <c r="K52" s="1">
        <f t="shared" si="18"/>
        <v>100</v>
      </c>
      <c r="L52" s="63" t="s">
        <v>15</v>
      </c>
      <c r="M52" s="63" t="s">
        <v>87</v>
      </c>
    </row>
    <row r="53" spans="1:13" ht="39" customHeight="1" x14ac:dyDescent="0.25">
      <c r="A53" s="89"/>
      <c r="B53" s="64"/>
      <c r="C53" s="64"/>
      <c r="D53" s="15" t="s">
        <v>9</v>
      </c>
      <c r="E53" s="1">
        <v>1000</v>
      </c>
      <c r="F53" s="1">
        <f>G53+H53+I53+J53+K53</f>
        <v>3000</v>
      </c>
      <c r="G53" s="1">
        <v>1000</v>
      </c>
      <c r="H53" s="1">
        <v>1000</v>
      </c>
      <c r="I53" s="1">
        <v>1000</v>
      </c>
      <c r="J53" s="1">
        <v>0</v>
      </c>
      <c r="K53" s="1">
        <v>0</v>
      </c>
      <c r="L53" s="64"/>
      <c r="M53" s="64"/>
    </row>
    <row r="54" spans="1:13" ht="80.25" customHeight="1" x14ac:dyDescent="0.25">
      <c r="A54" s="90"/>
      <c r="B54" s="65"/>
      <c r="C54" s="65"/>
      <c r="D54" s="15" t="s">
        <v>10</v>
      </c>
      <c r="E54" s="1">
        <v>100</v>
      </c>
      <c r="F54" s="1">
        <f>G54+H54+I54+J54+K54</f>
        <v>500</v>
      </c>
      <c r="G54" s="1">
        <v>100</v>
      </c>
      <c r="H54" s="1">
        <v>100</v>
      </c>
      <c r="I54" s="1">
        <v>100</v>
      </c>
      <c r="J54" s="1">
        <v>100</v>
      </c>
      <c r="K54" s="1">
        <v>100</v>
      </c>
      <c r="L54" s="65"/>
      <c r="M54" s="65"/>
    </row>
    <row r="55" spans="1:13" ht="24.75" customHeight="1" x14ac:dyDescent="0.25">
      <c r="A55" s="88" t="s">
        <v>134</v>
      </c>
      <c r="B55" s="63" t="s">
        <v>86</v>
      </c>
      <c r="C55" s="63" t="s">
        <v>27</v>
      </c>
      <c r="D55" s="15" t="s">
        <v>8</v>
      </c>
      <c r="E55" s="1">
        <f>E56+E57</f>
        <v>0</v>
      </c>
      <c r="F55" s="1">
        <f t="shared" ref="F55:K55" si="19">F56+F57</f>
        <v>200</v>
      </c>
      <c r="G55" s="1">
        <f t="shared" si="19"/>
        <v>0</v>
      </c>
      <c r="H55" s="1">
        <f t="shared" si="19"/>
        <v>0</v>
      </c>
      <c r="I55" s="1">
        <f t="shared" si="19"/>
        <v>0</v>
      </c>
      <c r="J55" s="1">
        <f t="shared" si="19"/>
        <v>100</v>
      </c>
      <c r="K55" s="1">
        <f t="shared" si="19"/>
        <v>100</v>
      </c>
      <c r="L55" s="63" t="s">
        <v>15</v>
      </c>
      <c r="M55" s="63" t="s">
        <v>86</v>
      </c>
    </row>
    <row r="56" spans="1:13" ht="39" customHeight="1" x14ac:dyDescent="0.25">
      <c r="A56" s="89"/>
      <c r="B56" s="64"/>
      <c r="C56" s="64"/>
      <c r="D56" s="15" t="s">
        <v>9</v>
      </c>
      <c r="E56" s="1">
        <v>0</v>
      </c>
      <c r="F56" s="1">
        <f t="shared" ref="F56:F60" si="20">G56+H56+I56+J56+K56</f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64"/>
      <c r="M56" s="64"/>
    </row>
    <row r="57" spans="1:13" ht="98.25" customHeight="1" x14ac:dyDescent="0.25">
      <c r="A57" s="90"/>
      <c r="B57" s="65"/>
      <c r="C57" s="65"/>
      <c r="D57" s="15" t="s">
        <v>10</v>
      </c>
      <c r="E57" s="1">
        <v>0</v>
      </c>
      <c r="F57" s="1">
        <f t="shared" si="20"/>
        <v>200</v>
      </c>
      <c r="G57" s="1">
        <v>0</v>
      </c>
      <c r="H57" s="9">
        <v>0</v>
      </c>
      <c r="I57" s="1">
        <v>0</v>
      </c>
      <c r="J57" s="1">
        <v>100</v>
      </c>
      <c r="K57" s="1">
        <v>100</v>
      </c>
      <c r="L57" s="65"/>
      <c r="M57" s="65"/>
    </row>
    <row r="58" spans="1:13" s="10" customFormat="1" ht="15" customHeight="1" x14ac:dyDescent="0.25">
      <c r="A58" s="60" t="s">
        <v>158</v>
      </c>
      <c r="B58" s="60" t="s">
        <v>135</v>
      </c>
      <c r="C58" s="60" t="s">
        <v>27</v>
      </c>
      <c r="D58" s="17" t="s">
        <v>8</v>
      </c>
      <c r="E58" s="9">
        <f>E59+E60</f>
        <v>0</v>
      </c>
      <c r="F58" s="9">
        <f t="shared" ref="F58:K58" si="21">F59+F60</f>
        <v>1631</v>
      </c>
      <c r="G58" s="9">
        <f t="shared" si="21"/>
        <v>1631</v>
      </c>
      <c r="H58" s="9">
        <f t="shared" si="21"/>
        <v>0</v>
      </c>
      <c r="I58" s="9">
        <f t="shared" si="21"/>
        <v>0</v>
      </c>
      <c r="J58" s="9">
        <f t="shared" si="21"/>
        <v>0</v>
      </c>
      <c r="K58" s="9">
        <f t="shared" si="21"/>
        <v>0</v>
      </c>
      <c r="L58" s="60" t="s">
        <v>15</v>
      </c>
      <c r="M58" s="60" t="s">
        <v>84</v>
      </c>
    </row>
    <row r="59" spans="1:13" s="10" customFormat="1" ht="51" customHeight="1" x14ac:dyDescent="0.25">
      <c r="A59" s="61"/>
      <c r="B59" s="61"/>
      <c r="C59" s="61"/>
      <c r="D59" s="17" t="s">
        <v>9</v>
      </c>
      <c r="E59" s="9">
        <v>0</v>
      </c>
      <c r="F59" s="1">
        <f t="shared" si="20"/>
        <v>906</v>
      </c>
      <c r="G59" s="9">
        <v>906</v>
      </c>
      <c r="H59" s="9">
        <v>0</v>
      </c>
      <c r="I59" s="9">
        <v>0</v>
      </c>
      <c r="J59" s="9">
        <v>0</v>
      </c>
      <c r="K59" s="9">
        <v>0</v>
      </c>
      <c r="L59" s="61"/>
      <c r="M59" s="61"/>
    </row>
    <row r="60" spans="1:13" s="10" customFormat="1" ht="79.5" customHeight="1" x14ac:dyDescent="0.25">
      <c r="A60" s="62"/>
      <c r="B60" s="62"/>
      <c r="C60" s="62"/>
      <c r="D60" s="17" t="s">
        <v>10</v>
      </c>
      <c r="E60" s="9">
        <v>0</v>
      </c>
      <c r="F60" s="1">
        <f t="shared" si="20"/>
        <v>725</v>
      </c>
      <c r="G60" s="9">
        <v>725</v>
      </c>
      <c r="H60" s="9">
        <v>0</v>
      </c>
      <c r="I60" s="9">
        <v>0</v>
      </c>
      <c r="J60" s="9">
        <v>0</v>
      </c>
      <c r="K60" s="9">
        <v>0</v>
      </c>
      <c r="L60" s="62"/>
      <c r="M60" s="62"/>
    </row>
    <row r="61" spans="1:13" ht="24" customHeight="1" x14ac:dyDescent="0.25">
      <c r="A61" s="63" t="s">
        <v>159</v>
      </c>
      <c r="B61" s="63" t="s">
        <v>72</v>
      </c>
      <c r="C61" s="63" t="s">
        <v>27</v>
      </c>
      <c r="D61" s="15" t="s">
        <v>8</v>
      </c>
      <c r="E61" s="1"/>
      <c r="F61" s="1"/>
      <c r="G61" s="1"/>
      <c r="H61" s="1"/>
      <c r="I61" s="1"/>
      <c r="J61" s="1"/>
      <c r="K61" s="1"/>
      <c r="L61" s="63" t="s">
        <v>15</v>
      </c>
      <c r="M61" s="63" t="s">
        <v>72</v>
      </c>
    </row>
    <row r="62" spans="1:13" ht="37.5" customHeight="1" x14ac:dyDescent="0.25">
      <c r="A62" s="64"/>
      <c r="B62" s="64"/>
      <c r="C62" s="64"/>
      <c r="D62" s="15" t="s">
        <v>9</v>
      </c>
      <c r="E62" s="1"/>
      <c r="F62" s="1"/>
      <c r="G62" s="1"/>
      <c r="H62" s="1"/>
      <c r="I62" s="1"/>
      <c r="J62" s="1"/>
      <c r="K62" s="1"/>
      <c r="L62" s="64"/>
      <c r="M62" s="64"/>
    </row>
    <row r="63" spans="1:13" ht="60.75" customHeight="1" x14ac:dyDescent="0.25">
      <c r="A63" s="65"/>
      <c r="B63" s="65"/>
      <c r="C63" s="65"/>
      <c r="D63" s="15" t="s">
        <v>10</v>
      </c>
      <c r="E63" s="1"/>
      <c r="F63" s="1"/>
      <c r="G63" s="1"/>
      <c r="H63" s="1"/>
      <c r="I63" s="1"/>
      <c r="J63" s="1"/>
      <c r="K63" s="1"/>
      <c r="L63" s="65"/>
      <c r="M63" s="65"/>
    </row>
    <row r="64" spans="1:13" ht="19.5" customHeight="1" x14ac:dyDescent="0.25">
      <c r="A64" s="63" t="s">
        <v>115</v>
      </c>
      <c r="B64" s="63" t="s">
        <v>83</v>
      </c>
      <c r="C64" s="63" t="s">
        <v>27</v>
      </c>
      <c r="D64" s="15" t="s">
        <v>8</v>
      </c>
      <c r="E64" s="1"/>
      <c r="F64" s="1"/>
      <c r="G64" s="1"/>
      <c r="H64" s="1"/>
      <c r="I64" s="1"/>
      <c r="J64" s="1"/>
      <c r="K64" s="1"/>
      <c r="L64" s="63" t="s">
        <v>15</v>
      </c>
      <c r="M64" s="63" t="s">
        <v>83</v>
      </c>
    </row>
    <row r="65" spans="1:13" ht="48" x14ac:dyDescent="0.25">
      <c r="A65" s="64"/>
      <c r="B65" s="64"/>
      <c r="C65" s="64"/>
      <c r="D65" s="15" t="s">
        <v>9</v>
      </c>
      <c r="E65" s="1"/>
      <c r="F65" s="1"/>
      <c r="G65" s="1"/>
      <c r="H65" s="1"/>
      <c r="I65" s="1"/>
      <c r="J65" s="1"/>
      <c r="K65" s="1"/>
      <c r="L65" s="64"/>
      <c r="M65" s="64"/>
    </row>
    <row r="66" spans="1:13" ht="60" x14ac:dyDescent="0.25">
      <c r="A66" s="65"/>
      <c r="B66" s="65"/>
      <c r="C66" s="65"/>
      <c r="D66" s="15" t="s">
        <v>10</v>
      </c>
      <c r="E66" s="1"/>
      <c r="F66" s="1"/>
      <c r="G66" s="1"/>
      <c r="H66" s="1"/>
      <c r="I66" s="1"/>
      <c r="J66" s="1"/>
      <c r="K66" s="1"/>
      <c r="L66" s="65"/>
      <c r="M66" s="65"/>
    </row>
    <row r="67" spans="1:13" x14ac:dyDescent="0.25">
      <c r="A67" s="63" t="s">
        <v>160</v>
      </c>
      <c r="B67" s="63" t="s">
        <v>123</v>
      </c>
      <c r="C67" s="63" t="s">
        <v>27</v>
      </c>
      <c r="D67" s="15" t="s">
        <v>8</v>
      </c>
      <c r="E67" s="1">
        <f>E68+E69</f>
        <v>402</v>
      </c>
      <c r="F67" s="1">
        <f t="shared" ref="F67:K67" si="22">F68+F69</f>
        <v>5772.5</v>
      </c>
      <c r="G67" s="1">
        <f t="shared" si="22"/>
        <v>4292</v>
      </c>
      <c r="H67" s="1">
        <f t="shared" si="22"/>
        <v>100</v>
      </c>
      <c r="I67" s="1">
        <f t="shared" si="22"/>
        <v>380.5</v>
      </c>
      <c r="J67" s="1">
        <f t="shared" si="22"/>
        <v>500</v>
      </c>
      <c r="K67" s="1">
        <f t="shared" si="22"/>
        <v>500</v>
      </c>
      <c r="L67" s="63" t="s">
        <v>15</v>
      </c>
      <c r="M67" s="20"/>
    </row>
    <row r="68" spans="1:13" ht="40.5" customHeight="1" x14ac:dyDescent="0.25">
      <c r="A68" s="64"/>
      <c r="B68" s="64"/>
      <c r="C68" s="64"/>
      <c r="D68" s="15" t="s">
        <v>9</v>
      </c>
      <c r="E68" s="1">
        <v>0</v>
      </c>
      <c r="F68" s="1">
        <f>G68+H68+I68+J68+K68</f>
        <v>4000</v>
      </c>
      <c r="G68" s="1">
        <v>4000</v>
      </c>
      <c r="H68" s="1">
        <v>0</v>
      </c>
      <c r="I68" s="1">
        <v>0</v>
      </c>
      <c r="J68" s="1">
        <v>0</v>
      </c>
      <c r="K68" s="1">
        <v>0</v>
      </c>
      <c r="L68" s="64"/>
      <c r="M68" s="20"/>
    </row>
    <row r="69" spans="1:13" ht="51" customHeight="1" x14ac:dyDescent="0.25">
      <c r="A69" s="65"/>
      <c r="B69" s="65"/>
      <c r="C69" s="65"/>
      <c r="D69" s="15" t="s">
        <v>10</v>
      </c>
      <c r="E69" s="1">
        <v>402</v>
      </c>
      <c r="F69" s="1">
        <f>G69+H69+I69+J69+K69</f>
        <v>1772.5</v>
      </c>
      <c r="G69" s="1">
        <v>292</v>
      </c>
      <c r="H69" s="1">
        <v>100</v>
      </c>
      <c r="I69" s="1">
        <v>380.5</v>
      </c>
      <c r="J69" s="1">
        <v>500</v>
      </c>
      <c r="K69" s="1">
        <v>500</v>
      </c>
      <c r="L69" s="65"/>
      <c r="M69" s="20"/>
    </row>
    <row r="70" spans="1:13" ht="15" customHeight="1" x14ac:dyDescent="0.25">
      <c r="A70" s="63" t="s">
        <v>161</v>
      </c>
      <c r="B70" s="63" t="s">
        <v>85</v>
      </c>
      <c r="C70" s="63" t="s">
        <v>27</v>
      </c>
      <c r="D70" s="15" t="s">
        <v>8</v>
      </c>
      <c r="E70" s="1">
        <f>E71+E72</f>
        <v>629</v>
      </c>
      <c r="F70" s="1">
        <f t="shared" ref="F70:K70" si="23">F71+F72</f>
        <v>775</v>
      </c>
      <c r="G70" s="1">
        <f t="shared" si="23"/>
        <v>775</v>
      </c>
      <c r="H70" s="1">
        <f t="shared" si="23"/>
        <v>0</v>
      </c>
      <c r="I70" s="1">
        <f t="shared" si="23"/>
        <v>0</v>
      </c>
      <c r="J70" s="1">
        <f t="shared" si="23"/>
        <v>0</v>
      </c>
      <c r="K70" s="1">
        <f t="shared" si="23"/>
        <v>0</v>
      </c>
      <c r="L70" s="63" t="s">
        <v>15</v>
      </c>
      <c r="M70" s="63" t="s">
        <v>85</v>
      </c>
    </row>
    <row r="71" spans="1:13" ht="39.75" customHeight="1" x14ac:dyDescent="0.25">
      <c r="A71" s="64"/>
      <c r="B71" s="64"/>
      <c r="C71" s="64"/>
      <c r="D71" s="15" t="s">
        <v>9</v>
      </c>
      <c r="E71" s="1">
        <v>452</v>
      </c>
      <c r="F71" s="1">
        <f t="shared" ref="F71:F75" si="24">G71+H71+I71+J71+K71</f>
        <v>452</v>
      </c>
      <c r="G71" s="1">
        <v>452</v>
      </c>
      <c r="H71" s="1">
        <v>0</v>
      </c>
      <c r="I71" s="1">
        <v>0</v>
      </c>
      <c r="J71" s="1">
        <v>0</v>
      </c>
      <c r="K71" s="1">
        <v>0</v>
      </c>
      <c r="L71" s="64"/>
      <c r="M71" s="64"/>
    </row>
    <row r="72" spans="1:13" ht="55.5" customHeight="1" x14ac:dyDescent="0.25">
      <c r="A72" s="65"/>
      <c r="B72" s="65"/>
      <c r="C72" s="65"/>
      <c r="D72" s="15" t="s">
        <v>10</v>
      </c>
      <c r="E72" s="1">
        <v>177</v>
      </c>
      <c r="F72" s="1">
        <f t="shared" si="24"/>
        <v>323</v>
      </c>
      <c r="G72" s="1">
        <v>323</v>
      </c>
      <c r="H72" s="1">
        <v>0</v>
      </c>
      <c r="I72" s="1">
        <v>0</v>
      </c>
      <c r="J72" s="1">
        <v>0</v>
      </c>
      <c r="K72" s="1">
        <v>0</v>
      </c>
      <c r="L72" s="65"/>
      <c r="M72" s="65"/>
    </row>
    <row r="73" spans="1:13" ht="15" customHeight="1" x14ac:dyDescent="0.25">
      <c r="A73" s="63" t="s">
        <v>162</v>
      </c>
      <c r="B73" s="63" t="s">
        <v>82</v>
      </c>
      <c r="C73" s="63" t="s">
        <v>27</v>
      </c>
      <c r="D73" s="15" t="s">
        <v>8</v>
      </c>
      <c r="E73" s="1">
        <f>E74+E75</f>
        <v>1363</v>
      </c>
      <c r="F73" s="1">
        <f t="shared" ref="F73:K73" si="25">F74+F75</f>
        <v>3500</v>
      </c>
      <c r="G73" s="1">
        <f t="shared" si="25"/>
        <v>0</v>
      </c>
      <c r="H73" s="1">
        <f t="shared" si="25"/>
        <v>1500</v>
      </c>
      <c r="I73" s="1">
        <f t="shared" si="25"/>
        <v>1700</v>
      </c>
      <c r="J73" s="1">
        <f t="shared" si="25"/>
        <v>150</v>
      </c>
      <c r="K73" s="1">
        <f t="shared" si="25"/>
        <v>150</v>
      </c>
      <c r="L73" s="63" t="s">
        <v>15</v>
      </c>
      <c r="M73" s="63" t="s">
        <v>82</v>
      </c>
    </row>
    <row r="74" spans="1:13" ht="44.25" customHeight="1" x14ac:dyDescent="0.25">
      <c r="A74" s="64"/>
      <c r="B74" s="64"/>
      <c r="C74" s="64"/>
      <c r="D74" s="15" t="s">
        <v>9</v>
      </c>
      <c r="E74" s="1">
        <v>1213</v>
      </c>
      <c r="F74" s="1">
        <f t="shared" si="24"/>
        <v>2700</v>
      </c>
      <c r="G74" s="1">
        <v>0</v>
      </c>
      <c r="H74" s="1">
        <v>1350</v>
      </c>
      <c r="I74" s="1">
        <v>1350</v>
      </c>
      <c r="J74" s="1">
        <v>0</v>
      </c>
      <c r="K74" s="1">
        <v>0</v>
      </c>
      <c r="L74" s="64"/>
      <c r="M74" s="64"/>
    </row>
    <row r="75" spans="1:13" ht="52.5" customHeight="1" x14ac:dyDescent="0.25">
      <c r="A75" s="65"/>
      <c r="B75" s="65"/>
      <c r="C75" s="65"/>
      <c r="D75" s="15" t="s">
        <v>10</v>
      </c>
      <c r="E75" s="1">
        <v>150</v>
      </c>
      <c r="F75" s="1">
        <f t="shared" si="24"/>
        <v>800</v>
      </c>
      <c r="G75" s="1">
        <v>0</v>
      </c>
      <c r="H75" s="1">
        <v>150</v>
      </c>
      <c r="I75" s="1">
        <v>350</v>
      </c>
      <c r="J75" s="1">
        <v>150</v>
      </c>
      <c r="K75" s="1">
        <v>150</v>
      </c>
      <c r="L75" s="65"/>
      <c r="M75" s="65"/>
    </row>
    <row r="76" spans="1:13" s="28" customFormat="1" ht="15" customHeight="1" x14ac:dyDescent="0.25">
      <c r="A76" s="66" t="s">
        <v>116</v>
      </c>
      <c r="B76" s="66" t="s">
        <v>73</v>
      </c>
      <c r="C76" s="66" t="s">
        <v>27</v>
      </c>
      <c r="D76" s="26" t="s">
        <v>8</v>
      </c>
      <c r="E76" s="27">
        <f>E77+E78</f>
        <v>16209</v>
      </c>
      <c r="F76" s="27">
        <f t="shared" ref="F76:K76" si="26">F77+F78</f>
        <v>108030.9</v>
      </c>
      <c r="G76" s="27">
        <f t="shared" si="26"/>
        <v>17676</v>
      </c>
      <c r="H76" s="27">
        <f t="shared" si="26"/>
        <v>18880.900000000001</v>
      </c>
      <c r="I76" s="27">
        <f t="shared" si="26"/>
        <v>23560</v>
      </c>
      <c r="J76" s="27">
        <f t="shared" si="26"/>
        <v>23957</v>
      </c>
      <c r="K76" s="27">
        <f t="shared" si="26"/>
        <v>23957</v>
      </c>
      <c r="L76" s="66" t="s">
        <v>15</v>
      </c>
      <c r="M76" s="66"/>
    </row>
    <row r="77" spans="1:13" s="28" customFormat="1" ht="51" customHeight="1" x14ac:dyDescent="0.25">
      <c r="A77" s="67"/>
      <c r="B77" s="67"/>
      <c r="C77" s="67"/>
      <c r="D77" s="26" t="s">
        <v>9</v>
      </c>
      <c r="E77" s="27">
        <f>E80+E84+E87+E90+E93+E96</f>
        <v>9732</v>
      </c>
      <c r="F77" s="27">
        <f t="shared" ref="F77:K77" si="27">F80+F84+F87+F90+F93+F96</f>
        <v>80581</v>
      </c>
      <c r="G77" s="27">
        <f t="shared" si="27"/>
        <v>13038</v>
      </c>
      <c r="H77" s="27">
        <f t="shared" si="27"/>
        <v>13952</v>
      </c>
      <c r="I77" s="27">
        <f t="shared" si="27"/>
        <v>17801</v>
      </c>
      <c r="J77" s="27">
        <f t="shared" si="27"/>
        <v>17895</v>
      </c>
      <c r="K77" s="27">
        <f t="shared" si="27"/>
        <v>17895</v>
      </c>
      <c r="L77" s="67"/>
      <c r="M77" s="67"/>
    </row>
    <row r="78" spans="1:13" s="28" customFormat="1" ht="61.5" customHeight="1" x14ac:dyDescent="0.25">
      <c r="A78" s="68"/>
      <c r="B78" s="68"/>
      <c r="C78" s="68"/>
      <c r="D78" s="26" t="s">
        <v>10</v>
      </c>
      <c r="E78" s="27">
        <f>E81+E85+E88+E91+E94+E97</f>
        <v>6477</v>
      </c>
      <c r="F78" s="27">
        <f t="shared" ref="F78:K78" si="28">F81+F85+F88+F91+F94+F97</f>
        <v>27449.9</v>
      </c>
      <c r="G78" s="27">
        <f t="shared" si="28"/>
        <v>4638</v>
      </c>
      <c r="H78" s="27">
        <f t="shared" si="28"/>
        <v>4928.8999999999996</v>
      </c>
      <c r="I78" s="27">
        <f t="shared" si="28"/>
        <v>5759</v>
      </c>
      <c r="J78" s="27">
        <f t="shared" si="28"/>
        <v>6062</v>
      </c>
      <c r="K78" s="27">
        <f t="shared" si="28"/>
        <v>6062</v>
      </c>
      <c r="L78" s="68"/>
      <c r="M78" s="68"/>
    </row>
    <row r="79" spans="1:13" s="10" customFormat="1" ht="15" customHeight="1" x14ac:dyDescent="0.25">
      <c r="A79" s="60" t="s">
        <v>121</v>
      </c>
      <c r="B79" s="60" t="s">
        <v>79</v>
      </c>
      <c r="C79" s="69" t="s">
        <v>27</v>
      </c>
      <c r="D79" s="17" t="s">
        <v>8</v>
      </c>
      <c r="E79" s="9">
        <f>E80+E81</f>
        <v>8028</v>
      </c>
      <c r="F79" s="9">
        <f t="shared" ref="F79:K79" si="29">F80+F81</f>
        <v>52643</v>
      </c>
      <c r="G79" s="9">
        <f t="shared" si="29"/>
        <v>8565</v>
      </c>
      <c r="H79" s="9">
        <f t="shared" si="29"/>
        <v>8151</v>
      </c>
      <c r="I79" s="9">
        <f t="shared" si="29"/>
        <v>12115</v>
      </c>
      <c r="J79" s="9">
        <f t="shared" si="29"/>
        <v>11906</v>
      </c>
      <c r="K79" s="9">
        <f t="shared" si="29"/>
        <v>11906</v>
      </c>
      <c r="L79" s="69" t="s">
        <v>15</v>
      </c>
      <c r="M79" s="60" t="s">
        <v>79</v>
      </c>
    </row>
    <row r="80" spans="1:13" s="10" customFormat="1" ht="41.25" customHeight="1" x14ac:dyDescent="0.25">
      <c r="A80" s="61"/>
      <c r="B80" s="61"/>
      <c r="C80" s="70"/>
      <c r="D80" s="17" t="s">
        <v>9</v>
      </c>
      <c r="E80" s="9">
        <v>8028</v>
      </c>
      <c r="F80" s="9">
        <f>G80+H80+I80+J80+K80</f>
        <v>52643</v>
      </c>
      <c r="G80" s="9">
        <v>8565</v>
      </c>
      <c r="H80" s="9">
        <v>8151</v>
      </c>
      <c r="I80" s="9">
        <v>12115</v>
      </c>
      <c r="J80" s="9">
        <v>11906</v>
      </c>
      <c r="K80" s="9">
        <v>11906</v>
      </c>
      <c r="L80" s="70"/>
      <c r="M80" s="61"/>
    </row>
    <row r="81" spans="1:13" s="10" customFormat="1" ht="48" customHeight="1" x14ac:dyDescent="0.25">
      <c r="A81" s="61"/>
      <c r="B81" s="61"/>
      <c r="C81" s="70"/>
      <c r="D81" s="17" t="s">
        <v>10</v>
      </c>
      <c r="E81" s="9"/>
      <c r="F81" s="9"/>
      <c r="G81" s="9"/>
      <c r="H81" s="9"/>
      <c r="I81" s="9"/>
      <c r="J81" s="9"/>
      <c r="K81" s="9"/>
      <c r="L81" s="70"/>
      <c r="M81" s="61"/>
    </row>
    <row r="82" spans="1:13" s="4" customFormat="1" ht="29.25" hidden="1" customHeight="1" x14ac:dyDescent="0.25">
      <c r="A82" s="62"/>
      <c r="B82" s="62"/>
      <c r="C82" s="71"/>
      <c r="D82" s="18" t="s">
        <v>10</v>
      </c>
      <c r="E82" s="3"/>
      <c r="F82" s="1"/>
      <c r="G82" s="3"/>
      <c r="H82" s="3"/>
      <c r="I82" s="3"/>
      <c r="J82" s="3"/>
      <c r="K82" s="3"/>
      <c r="L82" s="71"/>
      <c r="M82" s="62"/>
    </row>
    <row r="83" spans="1:13" ht="15" customHeight="1" x14ac:dyDescent="0.25">
      <c r="A83" s="63" t="s">
        <v>126</v>
      </c>
      <c r="B83" s="63" t="s">
        <v>80</v>
      </c>
      <c r="C83" s="63" t="s">
        <v>27</v>
      </c>
      <c r="D83" s="15" t="s">
        <v>8</v>
      </c>
      <c r="E83" s="1">
        <f>E84+E85</f>
        <v>363</v>
      </c>
      <c r="F83" s="1">
        <f t="shared" ref="F83:K83" si="30">F84+F85</f>
        <v>1857</v>
      </c>
      <c r="G83" s="1">
        <f t="shared" si="30"/>
        <v>376</v>
      </c>
      <c r="H83" s="1">
        <f t="shared" si="30"/>
        <v>428</v>
      </c>
      <c r="I83" s="1">
        <f t="shared" si="30"/>
        <v>149</v>
      </c>
      <c r="J83" s="1">
        <f t="shared" si="30"/>
        <v>452</v>
      </c>
      <c r="K83" s="1">
        <f t="shared" si="30"/>
        <v>452</v>
      </c>
      <c r="L83" s="63" t="s">
        <v>15</v>
      </c>
      <c r="M83" s="63" t="s">
        <v>80</v>
      </c>
    </row>
    <row r="84" spans="1:13" ht="44.25" customHeight="1" x14ac:dyDescent="0.25">
      <c r="A84" s="64"/>
      <c r="B84" s="64"/>
      <c r="C84" s="64"/>
      <c r="D84" s="15" t="s">
        <v>9</v>
      </c>
      <c r="E84" s="1">
        <v>363</v>
      </c>
      <c r="F84" s="1">
        <f>G84+H84+I84+J84+K84</f>
        <v>1857</v>
      </c>
      <c r="G84" s="1">
        <v>376</v>
      </c>
      <c r="H84" s="1">
        <v>428</v>
      </c>
      <c r="I84" s="1">
        <v>149</v>
      </c>
      <c r="J84" s="1">
        <v>452</v>
      </c>
      <c r="K84" s="1">
        <v>452</v>
      </c>
      <c r="L84" s="64"/>
      <c r="M84" s="64"/>
    </row>
    <row r="85" spans="1:13" ht="60.75" customHeight="1" x14ac:dyDescent="0.25">
      <c r="A85" s="65"/>
      <c r="B85" s="65"/>
      <c r="C85" s="65"/>
      <c r="D85" s="15" t="s">
        <v>10</v>
      </c>
      <c r="E85" s="1">
        <v>0</v>
      </c>
      <c r="F85" s="1">
        <f>G85+H85+I85+J85+K85</f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65"/>
      <c r="M85" s="65"/>
    </row>
    <row r="86" spans="1:13" ht="21.75" customHeight="1" x14ac:dyDescent="0.25">
      <c r="A86" s="63" t="s">
        <v>132</v>
      </c>
      <c r="B86" s="60" t="s">
        <v>81</v>
      </c>
      <c r="C86" s="63" t="s">
        <v>27</v>
      </c>
      <c r="D86" s="15" t="s">
        <v>8</v>
      </c>
      <c r="E86" s="1">
        <f>E87+E88</f>
        <v>7323</v>
      </c>
      <c r="F86" s="1">
        <f t="shared" ref="F86:K86" si="31">F87+F88</f>
        <v>51204.5</v>
      </c>
      <c r="G86" s="1">
        <f t="shared" si="31"/>
        <v>8194</v>
      </c>
      <c r="H86" s="1">
        <f t="shared" si="31"/>
        <v>9788.5</v>
      </c>
      <c r="I86" s="1">
        <f t="shared" si="31"/>
        <v>11074</v>
      </c>
      <c r="J86" s="1">
        <f t="shared" si="31"/>
        <v>11074</v>
      </c>
      <c r="K86" s="1">
        <f t="shared" si="31"/>
        <v>11074</v>
      </c>
      <c r="L86" s="63" t="s">
        <v>15</v>
      </c>
      <c r="M86" s="60" t="s">
        <v>81</v>
      </c>
    </row>
    <row r="87" spans="1:13" ht="39" customHeight="1" x14ac:dyDescent="0.25">
      <c r="A87" s="64"/>
      <c r="B87" s="61"/>
      <c r="C87" s="64"/>
      <c r="D87" s="15" t="s">
        <v>9</v>
      </c>
      <c r="E87" s="1">
        <v>1341</v>
      </c>
      <c r="F87" s="1">
        <f t="shared" ref="F87:F94" si="32">G87+H87+I87+J87+K87</f>
        <v>26081</v>
      </c>
      <c r="G87" s="1">
        <v>4097</v>
      </c>
      <c r="H87" s="1">
        <v>5373</v>
      </c>
      <c r="I87" s="1">
        <v>5537</v>
      </c>
      <c r="J87" s="1">
        <v>5537</v>
      </c>
      <c r="K87" s="1">
        <v>5537</v>
      </c>
      <c r="L87" s="64"/>
      <c r="M87" s="61"/>
    </row>
    <row r="88" spans="1:13" ht="48" customHeight="1" x14ac:dyDescent="0.25">
      <c r="A88" s="65"/>
      <c r="B88" s="62"/>
      <c r="C88" s="65"/>
      <c r="D88" s="15" t="s">
        <v>10</v>
      </c>
      <c r="E88" s="1">
        <v>5982</v>
      </c>
      <c r="F88" s="1">
        <f t="shared" si="32"/>
        <v>25123.5</v>
      </c>
      <c r="G88" s="1">
        <v>4097</v>
      </c>
      <c r="H88" s="1">
        <v>4415.5</v>
      </c>
      <c r="I88" s="1">
        <v>5537</v>
      </c>
      <c r="J88" s="1">
        <v>5537</v>
      </c>
      <c r="K88" s="1">
        <v>5537</v>
      </c>
      <c r="L88" s="65"/>
      <c r="M88" s="62"/>
    </row>
    <row r="89" spans="1:13" ht="18.75" customHeight="1" x14ac:dyDescent="0.25">
      <c r="A89" s="63" t="s">
        <v>136</v>
      </c>
      <c r="B89" s="63" t="s">
        <v>46</v>
      </c>
      <c r="C89" s="63" t="s">
        <v>27</v>
      </c>
      <c r="D89" s="15" t="s">
        <v>8</v>
      </c>
      <c r="E89" s="1">
        <f>E90+E91</f>
        <v>75</v>
      </c>
      <c r="F89" s="1">
        <f t="shared" ref="F89:K89" si="33">F90+F91</f>
        <v>375</v>
      </c>
      <c r="G89" s="1">
        <f t="shared" si="33"/>
        <v>75</v>
      </c>
      <c r="H89" s="1">
        <f t="shared" si="33"/>
        <v>75</v>
      </c>
      <c r="I89" s="1">
        <f t="shared" si="33"/>
        <v>75</v>
      </c>
      <c r="J89" s="1">
        <f t="shared" si="33"/>
        <v>75</v>
      </c>
      <c r="K89" s="1">
        <f t="shared" si="33"/>
        <v>75</v>
      </c>
      <c r="L89" s="63" t="s">
        <v>15</v>
      </c>
      <c r="M89" s="63" t="s">
        <v>46</v>
      </c>
    </row>
    <row r="90" spans="1:13" ht="41.25" customHeight="1" x14ac:dyDescent="0.25">
      <c r="A90" s="64"/>
      <c r="B90" s="64"/>
      <c r="C90" s="64"/>
      <c r="D90" s="15" t="s">
        <v>9</v>
      </c>
      <c r="E90" s="1">
        <v>0</v>
      </c>
      <c r="F90" s="1">
        <f t="shared" si="32"/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64"/>
      <c r="M90" s="64"/>
    </row>
    <row r="91" spans="1:13" ht="51.75" customHeight="1" x14ac:dyDescent="0.25">
      <c r="A91" s="65"/>
      <c r="B91" s="65"/>
      <c r="C91" s="65"/>
      <c r="D91" s="15" t="s">
        <v>10</v>
      </c>
      <c r="E91" s="1">
        <v>75</v>
      </c>
      <c r="F91" s="1">
        <f t="shared" si="32"/>
        <v>375</v>
      </c>
      <c r="G91" s="1">
        <v>75</v>
      </c>
      <c r="H91" s="1">
        <v>75</v>
      </c>
      <c r="I91" s="1">
        <v>75</v>
      </c>
      <c r="J91" s="1">
        <v>75</v>
      </c>
      <c r="K91" s="1">
        <v>75</v>
      </c>
      <c r="L91" s="65"/>
      <c r="M91" s="65"/>
    </row>
    <row r="92" spans="1:13" ht="21" customHeight="1" x14ac:dyDescent="0.25">
      <c r="A92" s="63" t="s">
        <v>137</v>
      </c>
      <c r="B92" s="63" t="s">
        <v>75</v>
      </c>
      <c r="C92" s="63" t="s">
        <v>27</v>
      </c>
      <c r="D92" s="15" t="s">
        <v>8</v>
      </c>
      <c r="E92" s="1">
        <f>E93+E94</f>
        <v>120</v>
      </c>
      <c r="F92" s="1">
        <f t="shared" ref="F92:K92" si="34">F93+F94</f>
        <v>742</v>
      </c>
      <c r="G92" s="1">
        <f t="shared" si="34"/>
        <v>183</v>
      </c>
      <c r="H92" s="1">
        <f t="shared" si="34"/>
        <v>112</v>
      </c>
      <c r="I92" s="1">
        <f t="shared" si="34"/>
        <v>147</v>
      </c>
      <c r="J92" s="1">
        <f t="shared" si="34"/>
        <v>150</v>
      </c>
      <c r="K92" s="1">
        <f t="shared" si="34"/>
        <v>150</v>
      </c>
      <c r="L92" s="63" t="s">
        <v>15</v>
      </c>
      <c r="M92" s="63" t="s">
        <v>75</v>
      </c>
    </row>
    <row r="93" spans="1:13" ht="47.25" customHeight="1" x14ac:dyDescent="0.25">
      <c r="A93" s="64"/>
      <c r="B93" s="64"/>
      <c r="C93" s="64"/>
      <c r="D93" s="15" t="s">
        <v>9</v>
      </c>
      <c r="E93" s="1">
        <v>0</v>
      </c>
      <c r="F93" s="1">
        <f t="shared" si="32"/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64"/>
      <c r="M93" s="64"/>
    </row>
    <row r="94" spans="1:13" ht="179.25" customHeight="1" x14ac:dyDescent="0.25">
      <c r="A94" s="65"/>
      <c r="B94" s="65"/>
      <c r="C94" s="65"/>
      <c r="D94" s="15" t="s">
        <v>10</v>
      </c>
      <c r="E94" s="1">
        <v>120</v>
      </c>
      <c r="F94" s="1">
        <f t="shared" si="32"/>
        <v>742</v>
      </c>
      <c r="G94" s="1">
        <v>183</v>
      </c>
      <c r="H94" s="1">
        <v>112</v>
      </c>
      <c r="I94" s="1">
        <v>147</v>
      </c>
      <c r="J94" s="1">
        <v>150</v>
      </c>
      <c r="K94" s="1">
        <v>150</v>
      </c>
      <c r="L94" s="65"/>
      <c r="M94" s="65"/>
    </row>
    <row r="95" spans="1:13" ht="21.75" customHeight="1" x14ac:dyDescent="0.25">
      <c r="A95" s="63" t="s">
        <v>127</v>
      </c>
      <c r="B95" s="63" t="s">
        <v>31</v>
      </c>
      <c r="C95" s="63" t="s">
        <v>27</v>
      </c>
      <c r="D95" s="15" t="s">
        <v>8</v>
      </c>
      <c r="E95" s="1">
        <f>E96+E97</f>
        <v>300</v>
      </c>
      <c r="F95" s="1">
        <f t="shared" ref="F95:K95" si="35">F96+F97</f>
        <v>1209.4000000000001</v>
      </c>
      <c r="G95" s="1">
        <f t="shared" si="35"/>
        <v>283</v>
      </c>
      <c r="H95" s="1">
        <f t="shared" si="35"/>
        <v>326.39999999999998</v>
      </c>
      <c r="I95" s="1">
        <f t="shared" si="35"/>
        <v>0</v>
      </c>
      <c r="J95" s="1">
        <f t="shared" si="35"/>
        <v>300</v>
      </c>
      <c r="K95" s="1">
        <f t="shared" si="35"/>
        <v>300</v>
      </c>
      <c r="L95" s="63" t="s">
        <v>15</v>
      </c>
      <c r="M95" s="63" t="s">
        <v>31</v>
      </c>
    </row>
    <row r="96" spans="1:13" ht="44.25" customHeight="1" x14ac:dyDescent="0.25">
      <c r="A96" s="64"/>
      <c r="B96" s="64"/>
      <c r="C96" s="64"/>
      <c r="D96" s="15" t="s">
        <v>9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64"/>
      <c r="M96" s="64"/>
    </row>
    <row r="97" spans="1:13" ht="60.75" customHeight="1" x14ac:dyDescent="0.25">
      <c r="A97" s="65"/>
      <c r="B97" s="65"/>
      <c r="C97" s="65"/>
      <c r="D97" s="15" t="s">
        <v>10</v>
      </c>
      <c r="E97" s="1">
        <v>300</v>
      </c>
      <c r="F97" s="1">
        <f>G97+H97+I97+J97+K97</f>
        <v>1209.4000000000001</v>
      </c>
      <c r="G97" s="1">
        <v>283</v>
      </c>
      <c r="H97" s="1">
        <v>326.39999999999998</v>
      </c>
      <c r="I97" s="1">
        <v>0</v>
      </c>
      <c r="J97" s="1">
        <v>300</v>
      </c>
      <c r="K97" s="1">
        <v>300</v>
      </c>
      <c r="L97" s="65"/>
      <c r="M97" s="65"/>
    </row>
    <row r="98" spans="1:13" s="28" customFormat="1" ht="15" customHeight="1" x14ac:dyDescent="0.25">
      <c r="A98" s="66" t="s">
        <v>117</v>
      </c>
      <c r="B98" s="66" t="s">
        <v>76</v>
      </c>
      <c r="C98" s="66" t="s">
        <v>27</v>
      </c>
      <c r="D98" s="26" t="s">
        <v>8</v>
      </c>
      <c r="E98" s="27">
        <f>E99+E100</f>
        <v>570</v>
      </c>
      <c r="F98" s="27">
        <f t="shared" ref="F98:K98" si="36">F99+F100</f>
        <v>2647.4</v>
      </c>
      <c r="G98" s="27">
        <f t="shared" si="36"/>
        <v>433</v>
      </c>
      <c r="H98" s="27">
        <f t="shared" si="36"/>
        <v>515</v>
      </c>
      <c r="I98" s="27">
        <f t="shared" si="36"/>
        <v>419.4</v>
      </c>
      <c r="J98" s="27">
        <f t="shared" si="36"/>
        <v>640</v>
      </c>
      <c r="K98" s="27">
        <f t="shared" si="36"/>
        <v>640</v>
      </c>
      <c r="L98" s="66" t="s">
        <v>15</v>
      </c>
      <c r="M98" s="66" t="s">
        <v>34</v>
      </c>
    </row>
    <row r="99" spans="1:13" s="28" customFormat="1" ht="46.5" customHeight="1" x14ac:dyDescent="0.25">
      <c r="A99" s="67"/>
      <c r="B99" s="67"/>
      <c r="C99" s="67"/>
      <c r="D99" s="26" t="s">
        <v>9</v>
      </c>
      <c r="E99" s="27">
        <f>E105+E108+E111</f>
        <v>0</v>
      </c>
      <c r="F99" s="27">
        <f t="shared" ref="F99:K99" si="37">F105+F108+F111</f>
        <v>0</v>
      </c>
      <c r="G99" s="27">
        <f t="shared" si="37"/>
        <v>0</v>
      </c>
      <c r="H99" s="27">
        <f t="shared" si="37"/>
        <v>0</v>
      </c>
      <c r="I99" s="27">
        <f t="shared" si="37"/>
        <v>0</v>
      </c>
      <c r="J99" s="27">
        <f t="shared" si="37"/>
        <v>0</v>
      </c>
      <c r="K99" s="27">
        <f t="shared" si="37"/>
        <v>0</v>
      </c>
      <c r="L99" s="67"/>
      <c r="M99" s="67"/>
    </row>
    <row r="100" spans="1:13" s="28" customFormat="1" ht="63.75" customHeight="1" x14ac:dyDescent="0.25">
      <c r="A100" s="68"/>
      <c r="B100" s="68"/>
      <c r="C100" s="68"/>
      <c r="D100" s="26" t="s">
        <v>10</v>
      </c>
      <c r="E100" s="27">
        <f>E106+E109+E112</f>
        <v>570</v>
      </c>
      <c r="F100" s="27">
        <f t="shared" ref="F100:K100" si="38">F106+F109+F112</f>
        <v>2647.4</v>
      </c>
      <c r="G100" s="27">
        <f t="shared" si="38"/>
        <v>433</v>
      </c>
      <c r="H100" s="27">
        <f t="shared" si="38"/>
        <v>515</v>
      </c>
      <c r="I100" s="27">
        <f t="shared" si="38"/>
        <v>419.4</v>
      </c>
      <c r="J100" s="27">
        <f t="shared" si="38"/>
        <v>640</v>
      </c>
      <c r="K100" s="27">
        <f t="shared" si="38"/>
        <v>640</v>
      </c>
      <c r="L100" s="68"/>
      <c r="M100" s="68"/>
    </row>
    <row r="101" spans="1:13" ht="74.25" customHeight="1" x14ac:dyDescent="0.25">
      <c r="A101" s="1" t="s">
        <v>118</v>
      </c>
      <c r="B101" s="1" t="s">
        <v>35</v>
      </c>
      <c r="C101" s="1" t="s">
        <v>27</v>
      </c>
      <c r="D101" s="15"/>
      <c r="E101" s="1"/>
      <c r="F101" s="1"/>
      <c r="G101" s="45" t="s">
        <v>77</v>
      </c>
      <c r="H101" s="84"/>
      <c r="I101" s="84"/>
      <c r="J101" s="84"/>
      <c r="K101" s="85"/>
      <c r="L101" s="1" t="s">
        <v>15</v>
      </c>
      <c r="M101" s="1" t="s">
        <v>36</v>
      </c>
    </row>
    <row r="102" spans="1:13" ht="96" customHeight="1" x14ac:dyDescent="0.25">
      <c r="A102" s="1" t="s">
        <v>119</v>
      </c>
      <c r="B102" s="1" t="s">
        <v>37</v>
      </c>
      <c r="C102" s="1" t="s">
        <v>27</v>
      </c>
      <c r="D102" s="15"/>
      <c r="E102" s="1"/>
      <c r="F102" s="1"/>
      <c r="G102" s="45" t="s">
        <v>78</v>
      </c>
      <c r="H102" s="84"/>
      <c r="I102" s="84"/>
      <c r="J102" s="84"/>
      <c r="K102" s="85"/>
      <c r="L102" s="1" t="s">
        <v>15</v>
      </c>
      <c r="M102" s="1" t="s">
        <v>38</v>
      </c>
    </row>
    <row r="103" spans="1:13" ht="104.25" customHeight="1" x14ac:dyDescent="0.25">
      <c r="A103" s="1" t="s">
        <v>120</v>
      </c>
      <c r="B103" s="1" t="s">
        <v>39</v>
      </c>
      <c r="C103" s="1" t="s">
        <v>27</v>
      </c>
      <c r="D103" s="15"/>
      <c r="E103" s="1"/>
      <c r="F103" s="1"/>
      <c r="G103" s="45" t="s">
        <v>77</v>
      </c>
      <c r="H103" s="84"/>
      <c r="I103" s="84"/>
      <c r="J103" s="84"/>
      <c r="K103" s="85"/>
      <c r="L103" s="1" t="s">
        <v>15</v>
      </c>
      <c r="M103" s="1" t="s">
        <v>40</v>
      </c>
    </row>
    <row r="104" spans="1:13" ht="24.75" customHeight="1" x14ac:dyDescent="0.25">
      <c r="A104" s="63" t="s">
        <v>163</v>
      </c>
      <c r="B104" s="63" t="s">
        <v>41</v>
      </c>
      <c r="C104" s="63" t="s">
        <v>27</v>
      </c>
      <c r="D104" s="15" t="s">
        <v>8</v>
      </c>
      <c r="E104" s="1">
        <f>E105+E106</f>
        <v>0</v>
      </c>
      <c r="F104" s="1">
        <f t="shared" ref="F104:K104" si="39">F105+F106</f>
        <v>100</v>
      </c>
      <c r="G104" s="1">
        <f t="shared" si="39"/>
        <v>0</v>
      </c>
      <c r="H104" s="1">
        <f t="shared" si="39"/>
        <v>0</v>
      </c>
      <c r="I104" s="1">
        <f t="shared" si="39"/>
        <v>0</v>
      </c>
      <c r="J104" s="1">
        <f t="shared" si="39"/>
        <v>50</v>
      </c>
      <c r="K104" s="1">
        <f t="shared" si="39"/>
        <v>50</v>
      </c>
      <c r="L104" s="63" t="s">
        <v>15</v>
      </c>
      <c r="M104" s="63"/>
    </row>
    <row r="105" spans="1:13" ht="48" customHeight="1" x14ac:dyDescent="0.25">
      <c r="A105" s="86"/>
      <c r="B105" s="64"/>
      <c r="C105" s="64"/>
      <c r="D105" s="15" t="s">
        <v>9</v>
      </c>
      <c r="E105" s="1">
        <v>0</v>
      </c>
      <c r="F105" s="1">
        <f t="shared" ref="F105:F108" si="40">G105+H105+I105+J105+K105</f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86"/>
      <c r="M105" s="64"/>
    </row>
    <row r="106" spans="1:13" ht="110.25" customHeight="1" x14ac:dyDescent="0.25">
      <c r="A106" s="87"/>
      <c r="B106" s="65"/>
      <c r="C106" s="65"/>
      <c r="D106" s="15" t="s">
        <v>10</v>
      </c>
      <c r="E106" s="1">
        <v>0</v>
      </c>
      <c r="F106" s="1">
        <f t="shared" si="40"/>
        <v>100</v>
      </c>
      <c r="G106" s="9">
        <v>0</v>
      </c>
      <c r="H106" s="9">
        <v>0</v>
      </c>
      <c r="I106" s="9">
        <v>0</v>
      </c>
      <c r="J106" s="9">
        <v>50</v>
      </c>
      <c r="K106" s="9">
        <v>50</v>
      </c>
      <c r="L106" s="87"/>
      <c r="M106" s="65"/>
    </row>
    <row r="107" spans="1:13" ht="15" customHeight="1" x14ac:dyDescent="0.25">
      <c r="A107" s="63" t="s">
        <v>164</v>
      </c>
      <c r="B107" s="63" t="s">
        <v>74</v>
      </c>
      <c r="C107" s="63" t="s">
        <v>27</v>
      </c>
      <c r="D107" s="15" t="s">
        <v>8</v>
      </c>
      <c r="E107" s="1">
        <f>E108+E109</f>
        <v>225</v>
      </c>
      <c r="F107" s="1">
        <f>F108+F109</f>
        <v>850.7</v>
      </c>
      <c r="G107" s="1">
        <f t="shared" ref="G107:K107" si="41">G108+G109</f>
        <v>105</v>
      </c>
      <c r="H107" s="1">
        <f t="shared" si="41"/>
        <v>150</v>
      </c>
      <c r="I107" s="1">
        <f t="shared" si="41"/>
        <v>145.69999999999999</v>
      </c>
      <c r="J107" s="1">
        <f t="shared" si="41"/>
        <v>225</v>
      </c>
      <c r="K107" s="1">
        <f t="shared" si="41"/>
        <v>225</v>
      </c>
      <c r="L107" s="63" t="s">
        <v>15</v>
      </c>
      <c r="M107" s="63" t="s">
        <v>42</v>
      </c>
    </row>
    <row r="108" spans="1:13" ht="36.75" customHeight="1" x14ac:dyDescent="0.25">
      <c r="A108" s="64"/>
      <c r="B108" s="64"/>
      <c r="C108" s="64"/>
      <c r="D108" s="15" t="s">
        <v>9</v>
      </c>
      <c r="E108" s="1">
        <v>0</v>
      </c>
      <c r="F108" s="1">
        <f t="shared" si="40"/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64"/>
      <c r="M108" s="64"/>
    </row>
    <row r="109" spans="1:13" ht="49.5" customHeight="1" x14ac:dyDescent="0.25">
      <c r="A109" s="65"/>
      <c r="B109" s="65"/>
      <c r="C109" s="65"/>
      <c r="D109" s="15" t="s">
        <v>10</v>
      </c>
      <c r="E109" s="1">
        <v>225</v>
      </c>
      <c r="F109" s="1">
        <f>G109+H109+I109+J109+K109</f>
        <v>850.7</v>
      </c>
      <c r="G109" s="1">
        <v>105</v>
      </c>
      <c r="H109" s="1">
        <v>150</v>
      </c>
      <c r="I109" s="1">
        <v>145.69999999999999</v>
      </c>
      <c r="J109" s="1">
        <v>225</v>
      </c>
      <c r="K109" s="1">
        <v>225</v>
      </c>
      <c r="L109" s="65"/>
      <c r="M109" s="65"/>
    </row>
    <row r="110" spans="1:13" ht="15" customHeight="1" x14ac:dyDescent="0.25">
      <c r="A110" s="63" t="s">
        <v>165</v>
      </c>
      <c r="B110" s="63" t="s">
        <v>43</v>
      </c>
      <c r="C110" s="63" t="s">
        <v>27</v>
      </c>
      <c r="D110" s="15" t="s">
        <v>8</v>
      </c>
      <c r="E110" s="1">
        <f>E111+E112</f>
        <v>345</v>
      </c>
      <c r="F110" s="1">
        <f t="shared" ref="F110:K110" si="42">F111+F112</f>
        <v>1696.7</v>
      </c>
      <c r="G110" s="1">
        <f t="shared" si="42"/>
        <v>328</v>
      </c>
      <c r="H110" s="1">
        <f t="shared" si="42"/>
        <v>365</v>
      </c>
      <c r="I110" s="1">
        <f t="shared" si="42"/>
        <v>273.7</v>
      </c>
      <c r="J110" s="1">
        <f t="shared" si="42"/>
        <v>365</v>
      </c>
      <c r="K110" s="1">
        <f t="shared" si="42"/>
        <v>365</v>
      </c>
      <c r="L110" s="63" t="s">
        <v>15</v>
      </c>
      <c r="M110" s="63" t="s">
        <v>44</v>
      </c>
    </row>
    <row r="111" spans="1:13" ht="48" customHeight="1" x14ac:dyDescent="0.25">
      <c r="A111" s="64"/>
      <c r="B111" s="64"/>
      <c r="C111" s="64"/>
      <c r="D111" s="15" t="s">
        <v>9</v>
      </c>
      <c r="E111" s="1">
        <v>0</v>
      </c>
      <c r="F111" s="1">
        <f t="shared" ref="F111:F112" si="43">G111+H111+I111+J111+K111</f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64"/>
      <c r="M111" s="64"/>
    </row>
    <row r="112" spans="1:13" ht="54" customHeight="1" x14ac:dyDescent="0.25">
      <c r="A112" s="65"/>
      <c r="B112" s="65"/>
      <c r="C112" s="65"/>
      <c r="D112" s="15" t="s">
        <v>10</v>
      </c>
      <c r="E112" s="1">
        <v>345</v>
      </c>
      <c r="F112" s="1">
        <f t="shared" si="43"/>
        <v>1696.7</v>
      </c>
      <c r="G112" s="1">
        <v>328</v>
      </c>
      <c r="H112" s="1">
        <v>365</v>
      </c>
      <c r="I112" s="1">
        <v>273.7</v>
      </c>
      <c r="J112" s="1">
        <v>365</v>
      </c>
      <c r="K112" s="1">
        <v>365</v>
      </c>
      <c r="L112" s="65"/>
      <c r="M112" s="65"/>
    </row>
    <row r="113" spans="1:13" s="31" customFormat="1" ht="15" customHeight="1" x14ac:dyDescent="0.25">
      <c r="A113" s="81">
        <v>2</v>
      </c>
      <c r="B113" s="81" t="s">
        <v>125</v>
      </c>
      <c r="C113" s="81" t="s">
        <v>27</v>
      </c>
      <c r="D113" s="29" t="s">
        <v>8</v>
      </c>
      <c r="E113" s="30">
        <f>E114+E115</f>
        <v>13138</v>
      </c>
      <c r="F113" s="30">
        <f t="shared" ref="F113:K113" si="44">F114+F115</f>
        <v>47160.5</v>
      </c>
      <c r="G113" s="30">
        <f t="shared" si="44"/>
        <v>8219</v>
      </c>
      <c r="H113" s="30">
        <f t="shared" si="44"/>
        <v>1530</v>
      </c>
      <c r="I113" s="30">
        <f t="shared" si="44"/>
        <v>29211.5</v>
      </c>
      <c r="J113" s="30">
        <f t="shared" si="44"/>
        <v>2400</v>
      </c>
      <c r="K113" s="30">
        <f t="shared" si="44"/>
        <v>5800</v>
      </c>
      <c r="L113" s="81" t="s">
        <v>15</v>
      </c>
      <c r="M113" s="81"/>
    </row>
    <row r="114" spans="1:13" s="31" customFormat="1" ht="51.75" customHeight="1" x14ac:dyDescent="0.25">
      <c r="A114" s="82"/>
      <c r="B114" s="82"/>
      <c r="C114" s="82"/>
      <c r="D114" s="29" t="s">
        <v>9</v>
      </c>
      <c r="E114" s="30">
        <f>E117</f>
        <v>8788</v>
      </c>
      <c r="F114" s="30">
        <f t="shared" ref="F114:K114" si="45">F117</f>
        <v>29390</v>
      </c>
      <c r="G114" s="30">
        <f t="shared" si="45"/>
        <v>3360</v>
      </c>
      <c r="H114" s="30">
        <f t="shared" si="45"/>
        <v>0</v>
      </c>
      <c r="I114" s="30">
        <f t="shared" si="45"/>
        <v>26030</v>
      </c>
      <c r="J114" s="30">
        <f t="shared" si="45"/>
        <v>0</v>
      </c>
      <c r="K114" s="30">
        <f t="shared" si="45"/>
        <v>0</v>
      </c>
      <c r="L114" s="82"/>
      <c r="M114" s="82"/>
    </row>
    <row r="115" spans="1:13" s="31" customFormat="1" ht="72.75" customHeight="1" x14ac:dyDescent="0.25">
      <c r="A115" s="83"/>
      <c r="B115" s="83"/>
      <c r="C115" s="83"/>
      <c r="D115" s="32" t="s">
        <v>10</v>
      </c>
      <c r="E115" s="30">
        <f>E118</f>
        <v>4350</v>
      </c>
      <c r="F115" s="30">
        <f t="shared" ref="F115:K115" si="46">F118</f>
        <v>17770.5</v>
      </c>
      <c r="G115" s="30">
        <f t="shared" si="46"/>
        <v>4859</v>
      </c>
      <c r="H115" s="30">
        <f t="shared" si="46"/>
        <v>1530</v>
      </c>
      <c r="I115" s="30">
        <f t="shared" si="46"/>
        <v>3181.5</v>
      </c>
      <c r="J115" s="30">
        <f t="shared" si="46"/>
        <v>2400</v>
      </c>
      <c r="K115" s="30">
        <f t="shared" si="46"/>
        <v>5800</v>
      </c>
      <c r="L115" s="83"/>
      <c r="M115" s="83"/>
    </row>
    <row r="116" spans="1:13" s="28" customFormat="1" ht="23.25" customHeight="1" x14ac:dyDescent="0.25">
      <c r="A116" s="78" t="s">
        <v>14</v>
      </c>
      <c r="B116" s="66" t="s">
        <v>88</v>
      </c>
      <c r="C116" s="66" t="s">
        <v>27</v>
      </c>
      <c r="D116" s="33" t="s">
        <v>8</v>
      </c>
      <c r="E116" s="23">
        <f>E117+E118</f>
        <v>13138</v>
      </c>
      <c r="F116" s="23">
        <f t="shared" ref="F116:K116" si="47">F117+F118</f>
        <v>47160.5</v>
      </c>
      <c r="G116" s="23">
        <f t="shared" si="47"/>
        <v>8219</v>
      </c>
      <c r="H116" s="23">
        <f t="shared" si="47"/>
        <v>1530</v>
      </c>
      <c r="I116" s="23">
        <f t="shared" si="47"/>
        <v>29211.5</v>
      </c>
      <c r="J116" s="23">
        <f t="shared" si="47"/>
        <v>2400</v>
      </c>
      <c r="K116" s="23">
        <f t="shared" si="47"/>
        <v>5800</v>
      </c>
      <c r="L116" s="66" t="s">
        <v>15</v>
      </c>
      <c r="M116" s="66" t="s">
        <v>45</v>
      </c>
    </row>
    <row r="117" spans="1:13" s="28" customFormat="1" ht="69.75" customHeight="1" x14ac:dyDescent="0.25">
      <c r="A117" s="79"/>
      <c r="B117" s="67"/>
      <c r="C117" s="67"/>
      <c r="D117" s="26" t="s">
        <v>9</v>
      </c>
      <c r="E117" s="27">
        <f>E120</f>
        <v>8788</v>
      </c>
      <c r="F117" s="27">
        <f t="shared" ref="F117:K117" si="48">F120</f>
        <v>29390</v>
      </c>
      <c r="G117" s="27">
        <f t="shared" si="48"/>
        <v>3360</v>
      </c>
      <c r="H117" s="27">
        <f t="shared" si="48"/>
        <v>0</v>
      </c>
      <c r="I117" s="27">
        <f t="shared" si="48"/>
        <v>26030</v>
      </c>
      <c r="J117" s="27">
        <f t="shared" si="48"/>
        <v>0</v>
      </c>
      <c r="K117" s="27">
        <f t="shared" si="48"/>
        <v>0</v>
      </c>
      <c r="L117" s="67"/>
      <c r="M117" s="67"/>
    </row>
    <row r="118" spans="1:13" s="28" customFormat="1" ht="72.75" customHeight="1" x14ac:dyDescent="0.25">
      <c r="A118" s="80"/>
      <c r="B118" s="68"/>
      <c r="C118" s="68"/>
      <c r="D118" s="26" t="s">
        <v>10</v>
      </c>
      <c r="E118" s="27">
        <f>E121</f>
        <v>4350</v>
      </c>
      <c r="F118" s="27">
        <f t="shared" ref="F118:K118" si="49">F121</f>
        <v>17770.5</v>
      </c>
      <c r="G118" s="27">
        <f t="shared" si="49"/>
        <v>4859</v>
      </c>
      <c r="H118" s="27">
        <f t="shared" si="49"/>
        <v>1530</v>
      </c>
      <c r="I118" s="27">
        <f t="shared" si="49"/>
        <v>3181.5</v>
      </c>
      <c r="J118" s="27">
        <f t="shared" si="49"/>
        <v>2400</v>
      </c>
      <c r="K118" s="27">
        <f t="shared" si="49"/>
        <v>5800</v>
      </c>
      <c r="L118" s="68"/>
      <c r="M118" s="68"/>
    </row>
    <row r="119" spans="1:13" ht="30" customHeight="1" x14ac:dyDescent="0.25">
      <c r="A119" s="63" t="s">
        <v>124</v>
      </c>
      <c r="B119" s="60" t="s">
        <v>28</v>
      </c>
      <c r="C119" s="63" t="s">
        <v>27</v>
      </c>
      <c r="D119" s="15" t="s">
        <v>8</v>
      </c>
      <c r="E119" s="1">
        <f>E120+E121</f>
        <v>13138</v>
      </c>
      <c r="F119" s="1">
        <f t="shared" ref="F119:K119" si="50">F120+F121</f>
        <v>47160.5</v>
      </c>
      <c r="G119" s="1">
        <f t="shared" si="50"/>
        <v>8219</v>
      </c>
      <c r="H119" s="1">
        <f t="shared" si="50"/>
        <v>1530</v>
      </c>
      <c r="I119" s="1">
        <f t="shared" si="50"/>
        <v>29211.5</v>
      </c>
      <c r="J119" s="1">
        <f t="shared" si="50"/>
        <v>2400</v>
      </c>
      <c r="K119" s="1">
        <f t="shared" si="50"/>
        <v>5800</v>
      </c>
      <c r="L119" s="63" t="s">
        <v>15</v>
      </c>
      <c r="M119" s="63" t="s">
        <v>47</v>
      </c>
    </row>
    <row r="120" spans="1:13" ht="54" customHeight="1" thickBot="1" x14ac:dyDescent="0.3">
      <c r="A120" s="64"/>
      <c r="B120" s="61"/>
      <c r="C120" s="64"/>
      <c r="D120" s="15" t="s">
        <v>9</v>
      </c>
      <c r="E120" s="1">
        <v>8788</v>
      </c>
      <c r="F120" s="1">
        <f>G120+H120+I120+J120+K120</f>
        <v>29390</v>
      </c>
      <c r="G120" s="1">
        <v>3360</v>
      </c>
      <c r="H120" s="1">
        <v>0</v>
      </c>
      <c r="I120" s="1">
        <v>26030</v>
      </c>
      <c r="J120" s="1">
        <v>0</v>
      </c>
      <c r="K120" s="1">
        <v>0</v>
      </c>
      <c r="L120" s="64"/>
      <c r="M120" s="64"/>
    </row>
    <row r="121" spans="1:13" ht="93" customHeight="1" thickBot="1" x14ac:dyDescent="0.3">
      <c r="A121" s="65"/>
      <c r="B121" s="62"/>
      <c r="C121" s="65"/>
      <c r="D121" s="15" t="s">
        <v>10</v>
      </c>
      <c r="E121" s="1">
        <v>4350</v>
      </c>
      <c r="F121" s="1">
        <f>G121+H121+I121+J121+K121</f>
        <v>17770.5</v>
      </c>
      <c r="G121" s="8">
        <v>4859</v>
      </c>
      <c r="H121" s="8">
        <v>1530</v>
      </c>
      <c r="I121" s="8">
        <v>3181.5</v>
      </c>
      <c r="J121" s="8">
        <v>2400</v>
      </c>
      <c r="K121" s="8">
        <v>5800</v>
      </c>
      <c r="L121" s="65"/>
      <c r="M121" s="65"/>
    </row>
    <row r="122" spans="1:13" s="7" customFormat="1" ht="15" customHeight="1" x14ac:dyDescent="0.25">
      <c r="A122" s="72"/>
      <c r="B122" s="72" t="s">
        <v>138</v>
      </c>
      <c r="C122" s="75" t="s">
        <v>27</v>
      </c>
      <c r="D122" s="19" t="s">
        <v>8</v>
      </c>
      <c r="E122" s="6">
        <f>E123+E124</f>
        <v>365575</v>
      </c>
      <c r="F122" s="6">
        <f t="shared" ref="F122:K122" si="51">F123+F124</f>
        <v>2003883.5</v>
      </c>
      <c r="G122" s="6">
        <f t="shared" si="51"/>
        <v>396795</v>
      </c>
      <c r="H122" s="6">
        <f t="shared" si="51"/>
        <v>412705</v>
      </c>
      <c r="I122" s="6">
        <f t="shared" si="51"/>
        <v>424249.5</v>
      </c>
      <c r="J122" s="6">
        <f t="shared" si="51"/>
        <v>383367</v>
      </c>
      <c r="K122" s="6">
        <f t="shared" si="51"/>
        <v>386767</v>
      </c>
      <c r="L122" s="72" t="s">
        <v>15</v>
      </c>
      <c r="M122" s="72"/>
    </row>
    <row r="123" spans="1:13" s="7" customFormat="1" ht="48" customHeight="1" x14ac:dyDescent="0.25">
      <c r="A123" s="73"/>
      <c r="B123" s="73"/>
      <c r="C123" s="76"/>
      <c r="D123" s="19" t="s">
        <v>9</v>
      </c>
      <c r="E123" s="6">
        <f t="shared" ref="E123:K124" si="52">E114+E7</f>
        <v>304896</v>
      </c>
      <c r="F123" s="6">
        <f t="shared" si="52"/>
        <v>1653995</v>
      </c>
      <c r="G123" s="6">
        <f t="shared" si="52"/>
        <v>328777</v>
      </c>
      <c r="H123" s="6">
        <f t="shared" si="52"/>
        <v>350102</v>
      </c>
      <c r="I123" s="6">
        <f t="shared" si="52"/>
        <v>355090</v>
      </c>
      <c r="J123" s="6">
        <f t="shared" si="52"/>
        <v>310013</v>
      </c>
      <c r="K123" s="6">
        <f t="shared" si="52"/>
        <v>310013</v>
      </c>
      <c r="L123" s="73"/>
      <c r="M123" s="73"/>
    </row>
    <row r="124" spans="1:13" s="7" customFormat="1" ht="64.5" customHeight="1" thickBot="1" x14ac:dyDescent="0.3">
      <c r="A124" s="74"/>
      <c r="B124" s="74"/>
      <c r="C124" s="77"/>
      <c r="D124" s="19" t="s">
        <v>10</v>
      </c>
      <c r="E124" s="6">
        <f t="shared" si="52"/>
        <v>60679</v>
      </c>
      <c r="F124" s="6">
        <f t="shared" si="52"/>
        <v>349888.50000000006</v>
      </c>
      <c r="G124" s="6">
        <f t="shared" si="52"/>
        <v>68018</v>
      </c>
      <c r="H124" s="6">
        <f t="shared" si="52"/>
        <v>62603</v>
      </c>
      <c r="I124" s="6">
        <f t="shared" si="52"/>
        <v>69159.5</v>
      </c>
      <c r="J124" s="6">
        <f t="shared" si="52"/>
        <v>73354</v>
      </c>
      <c r="K124" s="6">
        <f t="shared" si="52"/>
        <v>76754</v>
      </c>
      <c r="L124" s="74"/>
      <c r="M124" s="74"/>
    </row>
    <row r="125" spans="1:13" ht="36.75" thickBot="1" x14ac:dyDescent="0.3">
      <c r="A125" s="14"/>
      <c r="B125" s="14" t="s">
        <v>48</v>
      </c>
      <c r="C125" s="21"/>
      <c r="D125" s="15"/>
      <c r="E125" s="5"/>
      <c r="F125" s="8">
        <v>1259399</v>
      </c>
      <c r="G125" s="8">
        <v>216029</v>
      </c>
      <c r="H125" s="8">
        <v>241973</v>
      </c>
      <c r="I125" s="8">
        <v>222742</v>
      </c>
      <c r="J125" s="8">
        <v>222355</v>
      </c>
      <c r="K125" s="8">
        <v>222355</v>
      </c>
      <c r="L125" s="14"/>
      <c r="M125" s="14"/>
    </row>
  </sheetData>
  <mergeCells count="190">
    <mergeCell ref="H1:M1"/>
    <mergeCell ref="B2:L2"/>
    <mergeCell ref="A3:A4"/>
    <mergeCell ref="B3:B4"/>
    <mergeCell ref="C3:C4"/>
    <mergeCell ref="D3:D4"/>
    <mergeCell ref="E3:E4"/>
    <mergeCell ref="F3:F4"/>
    <mergeCell ref="G3:K3"/>
    <mergeCell ref="L12:L14"/>
    <mergeCell ref="M12:M14"/>
    <mergeCell ref="A9:A11"/>
    <mergeCell ref="B9:B11"/>
    <mergeCell ref="C9:C11"/>
    <mergeCell ref="L9:L11"/>
    <mergeCell ref="M9:M11"/>
    <mergeCell ref="L3:L4"/>
    <mergeCell ref="M3:M4"/>
    <mergeCell ref="A6:A8"/>
    <mergeCell ref="B6:B8"/>
    <mergeCell ref="C6:C8"/>
    <mergeCell ref="L6:L8"/>
    <mergeCell ref="M6:M8"/>
    <mergeCell ref="A37:A39"/>
    <mergeCell ref="B37:B39"/>
    <mergeCell ref="C37:C39"/>
    <mergeCell ref="L37:L39"/>
    <mergeCell ref="M37:M39"/>
    <mergeCell ref="A34:A36"/>
    <mergeCell ref="B34:B36"/>
    <mergeCell ref="C34:C36"/>
    <mergeCell ref="L34:L36"/>
    <mergeCell ref="M34:M36"/>
    <mergeCell ref="A43:A45"/>
    <mergeCell ref="B43:B45"/>
    <mergeCell ref="C43:C45"/>
    <mergeCell ref="L43:L45"/>
    <mergeCell ref="M43:M45"/>
    <mergeCell ref="A40:A42"/>
    <mergeCell ref="B40:B42"/>
    <mergeCell ref="C40:C42"/>
    <mergeCell ref="L40:L42"/>
    <mergeCell ref="M40:M42"/>
    <mergeCell ref="A52:A54"/>
    <mergeCell ref="B52:B54"/>
    <mergeCell ref="C52:C54"/>
    <mergeCell ref="L52:L54"/>
    <mergeCell ref="M52:M54"/>
    <mergeCell ref="A46:A48"/>
    <mergeCell ref="B46:B48"/>
    <mergeCell ref="C46:C48"/>
    <mergeCell ref="L46:L48"/>
    <mergeCell ref="M46:M48"/>
    <mergeCell ref="A49:A51"/>
    <mergeCell ref="B49:B51"/>
    <mergeCell ref="C49:C51"/>
    <mergeCell ref="A58:A60"/>
    <mergeCell ref="B58:B60"/>
    <mergeCell ref="C58:C60"/>
    <mergeCell ref="L58:L60"/>
    <mergeCell ref="M58:M60"/>
    <mergeCell ref="A55:A57"/>
    <mergeCell ref="B55:B57"/>
    <mergeCell ref="C55:C57"/>
    <mergeCell ref="L55:L57"/>
    <mergeCell ref="M55:M57"/>
    <mergeCell ref="G101:K101"/>
    <mergeCell ref="C104:C106"/>
    <mergeCell ref="A104:A106"/>
    <mergeCell ref="B104:B106"/>
    <mergeCell ref="L104:L106"/>
    <mergeCell ref="C73:C75"/>
    <mergeCell ref="L73:L75"/>
    <mergeCell ref="A98:A100"/>
    <mergeCell ref="B98:B100"/>
    <mergeCell ref="C98:C100"/>
    <mergeCell ref="L98:L100"/>
    <mergeCell ref="L76:L78"/>
    <mergeCell ref="L107:L109"/>
    <mergeCell ref="M107:M109"/>
    <mergeCell ref="M98:M100"/>
    <mergeCell ref="A83:A85"/>
    <mergeCell ref="B83:B85"/>
    <mergeCell ref="C83:C85"/>
    <mergeCell ref="L83:L85"/>
    <mergeCell ref="M83:M85"/>
    <mergeCell ref="B95:B97"/>
    <mergeCell ref="A95:A97"/>
    <mergeCell ref="C95:C97"/>
    <mergeCell ref="C92:C94"/>
    <mergeCell ref="A92:A94"/>
    <mergeCell ref="B92:B94"/>
    <mergeCell ref="B89:B91"/>
    <mergeCell ref="A89:A91"/>
    <mergeCell ref="C86:C88"/>
    <mergeCell ref="C89:C91"/>
    <mergeCell ref="A86:A88"/>
    <mergeCell ref="L86:L88"/>
    <mergeCell ref="M86:M88"/>
    <mergeCell ref="B86:B88"/>
    <mergeCell ref="G103:K103"/>
    <mergeCell ref="G102:K102"/>
    <mergeCell ref="L122:L124"/>
    <mergeCell ref="M122:M124"/>
    <mergeCell ref="A119:A121"/>
    <mergeCell ref="B119:B121"/>
    <mergeCell ref="C119:C121"/>
    <mergeCell ref="L119:L121"/>
    <mergeCell ref="M119:M121"/>
    <mergeCell ref="M104:M106"/>
    <mergeCell ref="A116:A118"/>
    <mergeCell ref="B116:B118"/>
    <mergeCell ref="C116:C118"/>
    <mergeCell ref="L116:L118"/>
    <mergeCell ref="M116:M118"/>
    <mergeCell ref="A113:A115"/>
    <mergeCell ref="B113:B115"/>
    <mergeCell ref="C113:C115"/>
    <mergeCell ref="L113:L115"/>
    <mergeCell ref="M113:M115"/>
    <mergeCell ref="A110:A112"/>
    <mergeCell ref="B110:B112"/>
    <mergeCell ref="C110:C112"/>
    <mergeCell ref="L110:L112"/>
    <mergeCell ref="M110:M112"/>
    <mergeCell ref="A107:A109"/>
    <mergeCell ref="B70:B72"/>
    <mergeCell ref="C70:C72"/>
    <mergeCell ref="C67:C69"/>
    <mergeCell ref="A76:A78"/>
    <mergeCell ref="B76:B78"/>
    <mergeCell ref="C76:C78"/>
    <mergeCell ref="A73:A75"/>
    <mergeCell ref="B73:B75"/>
    <mergeCell ref="A122:A124"/>
    <mergeCell ref="B122:B124"/>
    <mergeCell ref="C122:C124"/>
    <mergeCell ref="B107:B109"/>
    <mergeCell ref="C107:C109"/>
    <mergeCell ref="A61:A63"/>
    <mergeCell ref="B61:B63"/>
    <mergeCell ref="C61:C63"/>
    <mergeCell ref="L95:L97"/>
    <mergeCell ref="M95:M97"/>
    <mergeCell ref="M89:M91"/>
    <mergeCell ref="L89:L91"/>
    <mergeCell ref="L92:L94"/>
    <mergeCell ref="M92:M94"/>
    <mergeCell ref="M73:M75"/>
    <mergeCell ref="L70:L72"/>
    <mergeCell ref="M70:M72"/>
    <mergeCell ref="A64:A66"/>
    <mergeCell ref="B64:B66"/>
    <mergeCell ref="C64:C66"/>
    <mergeCell ref="L64:L66"/>
    <mergeCell ref="M64:M66"/>
    <mergeCell ref="L67:L69"/>
    <mergeCell ref="B67:B69"/>
    <mergeCell ref="A67:A69"/>
    <mergeCell ref="A79:A82"/>
    <mergeCell ref="B79:B82"/>
    <mergeCell ref="C79:C82"/>
    <mergeCell ref="A70:A72"/>
    <mergeCell ref="L27:L29"/>
    <mergeCell ref="M79:M82"/>
    <mergeCell ref="M76:M78"/>
    <mergeCell ref="L79:L82"/>
    <mergeCell ref="L61:L63"/>
    <mergeCell ref="M61:M63"/>
    <mergeCell ref="G20:K20"/>
    <mergeCell ref="G19:K19"/>
    <mergeCell ref="G18:K18"/>
    <mergeCell ref="L24:L26"/>
    <mergeCell ref="M24:M26"/>
    <mergeCell ref="G17:K17"/>
    <mergeCell ref="G16:K16"/>
    <mergeCell ref="G15:K15"/>
    <mergeCell ref="D12:D14"/>
    <mergeCell ref="E12:K14"/>
    <mergeCell ref="A27:A29"/>
    <mergeCell ref="B27:B29"/>
    <mergeCell ref="C27:C29"/>
    <mergeCell ref="A12:A14"/>
    <mergeCell ref="B12:B14"/>
    <mergeCell ref="C12:C14"/>
    <mergeCell ref="G23:K23"/>
    <mergeCell ref="G22:K22"/>
    <mergeCell ref="A24:A26"/>
    <mergeCell ref="B24:B26"/>
    <mergeCell ref="C24:C26"/>
  </mergeCells>
  <pageMargins left="0.70866141732283472" right="0.31496062992125984" top="0.55118110236220474" bottom="0.55118110236220474" header="0.19685039370078741" footer="0.19685039370078741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2" sqref="K22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opLeftCell="A22" zoomScale="120" zoomScaleNormal="120" workbookViewId="0">
      <selection activeCell="K2" sqref="K2"/>
    </sheetView>
  </sheetViews>
  <sheetFormatPr defaultRowHeight="15" x14ac:dyDescent="0.25"/>
  <cols>
    <col min="1" max="1" width="25.7109375" customWidth="1"/>
    <col min="2" max="2" width="12.28515625" customWidth="1"/>
    <col min="3" max="3" width="11.7109375" customWidth="1"/>
    <col min="4" max="4" width="13.5703125" customWidth="1"/>
    <col min="10" max="10" width="11.5703125" customWidth="1"/>
  </cols>
  <sheetData>
    <row r="1" spans="1:10" ht="48.75" customHeight="1" x14ac:dyDescent="0.25">
      <c r="F1" s="100" t="s">
        <v>173</v>
      </c>
      <c r="G1" s="100"/>
      <c r="H1" s="100"/>
      <c r="I1" s="100"/>
      <c r="J1" s="100"/>
    </row>
    <row r="2" spans="1:10" ht="43.5" customHeight="1" x14ac:dyDescent="0.25">
      <c r="A2" s="104" t="s">
        <v>147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33.75" customHeight="1" x14ac:dyDescent="0.25">
      <c r="A3" s="34" t="s">
        <v>139</v>
      </c>
      <c r="B3" s="105" t="s">
        <v>49</v>
      </c>
      <c r="C3" s="106"/>
      <c r="D3" s="106"/>
      <c r="E3" s="106"/>
      <c r="F3" s="106"/>
      <c r="G3" s="106"/>
      <c r="H3" s="106"/>
      <c r="I3" s="106"/>
      <c r="J3" s="107"/>
    </row>
    <row r="4" spans="1:10" ht="19.5" customHeight="1" x14ac:dyDescent="0.25">
      <c r="A4" s="34" t="s">
        <v>140</v>
      </c>
      <c r="B4" s="108"/>
      <c r="C4" s="109"/>
      <c r="D4" s="109"/>
      <c r="E4" s="109"/>
      <c r="F4" s="109"/>
      <c r="G4" s="109"/>
      <c r="H4" s="109"/>
      <c r="I4" s="109"/>
      <c r="J4" s="110"/>
    </row>
    <row r="5" spans="1:10" ht="25.5" customHeight="1" x14ac:dyDescent="0.25">
      <c r="A5" s="111" t="s">
        <v>148</v>
      </c>
      <c r="B5" s="97" t="s">
        <v>141</v>
      </c>
      <c r="C5" s="46"/>
      <c r="D5" s="46"/>
      <c r="E5" s="47"/>
      <c r="F5" s="1" t="s">
        <v>55</v>
      </c>
      <c r="G5" s="1" t="s">
        <v>56</v>
      </c>
      <c r="H5" s="1" t="s">
        <v>57</v>
      </c>
      <c r="I5" s="1" t="s">
        <v>58</v>
      </c>
      <c r="J5" s="1" t="s">
        <v>59</v>
      </c>
    </row>
    <row r="6" spans="1:10" ht="30" customHeight="1" x14ac:dyDescent="0.25">
      <c r="A6" s="112"/>
      <c r="B6" s="97">
        <v>37</v>
      </c>
      <c r="C6" s="46"/>
      <c r="D6" s="46"/>
      <c r="E6" s="46"/>
      <c r="F6" s="1">
        <v>53</v>
      </c>
      <c r="G6" s="1">
        <v>62.1</v>
      </c>
      <c r="H6" s="1">
        <v>71.3</v>
      </c>
      <c r="I6" s="1">
        <v>80.599999999999994</v>
      </c>
      <c r="J6" s="1">
        <v>90.1</v>
      </c>
    </row>
    <row r="7" spans="1:10" ht="16.5" customHeight="1" x14ac:dyDescent="0.25">
      <c r="A7" s="35" t="s">
        <v>142</v>
      </c>
      <c r="B7" s="36"/>
      <c r="C7" s="37"/>
      <c r="D7" s="37"/>
      <c r="E7" s="37"/>
      <c r="F7" s="37"/>
      <c r="G7" s="37"/>
      <c r="H7" s="37"/>
      <c r="I7" s="37"/>
      <c r="J7" s="37"/>
    </row>
    <row r="8" spans="1:10" ht="66" customHeight="1" x14ac:dyDescent="0.25">
      <c r="A8" s="38" t="s">
        <v>149</v>
      </c>
      <c r="B8" s="97">
        <v>0</v>
      </c>
      <c r="C8" s="46"/>
      <c r="D8" s="46"/>
      <c r="E8" s="47"/>
      <c r="F8" s="1">
        <v>0</v>
      </c>
      <c r="G8" s="1">
        <v>0</v>
      </c>
      <c r="H8" s="1">
        <v>0</v>
      </c>
      <c r="I8" s="1">
        <v>0</v>
      </c>
      <c r="J8" s="1">
        <v>0</v>
      </c>
    </row>
    <row r="9" spans="1:10" x14ac:dyDescent="0.25">
      <c r="A9" s="113" t="s">
        <v>50</v>
      </c>
      <c r="B9" s="63" t="s">
        <v>51</v>
      </c>
      <c r="C9" s="63" t="s">
        <v>52</v>
      </c>
      <c r="D9" s="63" t="s">
        <v>53</v>
      </c>
      <c r="E9" s="116" t="s">
        <v>54</v>
      </c>
      <c r="F9" s="117"/>
      <c r="G9" s="117"/>
      <c r="H9" s="117"/>
      <c r="I9" s="117"/>
      <c r="J9" s="118"/>
    </row>
    <row r="10" spans="1:10" ht="35.25" customHeight="1" x14ac:dyDescent="0.25">
      <c r="A10" s="114"/>
      <c r="B10" s="87"/>
      <c r="C10" s="87"/>
      <c r="D10" s="87"/>
      <c r="E10" s="1" t="s">
        <v>55</v>
      </c>
      <c r="F10" s="1" t="s">
        <v>56</v>
      </c>
      <c r="G10" s="1" t="s">
        <v>57</v>
      </c>
      <c r="H10" s="1" t="s">
        <v>58</v>
      </c>
      <c r="I10" s="1" t="s">
        <v>59</v>
      </c>
      <c r="J10" s="1" t="s">
        <v>60</v>
      </c>
    </row>
    <row r="11" spans="1:10" ht="27" customHeight="1" x14ac:dyDescent="0.25">
      <c r="A11" s="114"/>
      <c r="B11" s="63" t="s">
        <v>154</v>
      </c>
      <c r="C11" s="63" t="s">
        <v>151</v>
      </c>
      <c r="D11" s="15" t="s">
        <v>61</v>
      </c>
      <c r="E11" s="1">
        <f>E12+E13</f>
        <v>396795</v>
      </c>
      <c r="F11" s="1">
        <f>F12+F13</f>
        <v>412705</v>
      </c>
      <c r="G11" s="1">
        <f>G12+G13</f>
        <v>424249.5</v>
      </c>
      <c r="H11" s="1">
        <f>H12+H13</f>
        <v>383367</v>
      </c>
      <c r="I11" s="1">
        <f>I12+I13</f>
        <v>386767</v>
      </c>
      <c r="J11" s="1">
        <f>E11+F11+G11+H11+I11</f>
        <v>2003883.5</v>
      </c>
    </row>
    <row r="12" spans="1:10" ht="43.5" customHeight="1" x14ac:dyDescent="0.25">
      <c r="A12" s="114"/>
      <c r="B12" s="86"/>
      <c r="C12" s="86"/>
      <c r="D12" s="15" t="s">
        <v>62</v>
      </c>
      <c r="E12" s="1">
        <f>'Перечень меропр школы октяб2015'!G123</f>
        <v>328777</v>
      </c>
      <c r="F12" s="1">
        <f>'Перечень меропр школы октяб2015'!H123</f>
        <v>350102</v>
      </c>
      <c r="G12" s="1">
        <f>'Перечень меропр школы октяб2015'!I123</f>
        <v>355090</v>
      </c>
      <c r="H12" s="1">
        <f>'Перечень меропр школы октяб2015'!J123</f>
        <v>310013</v>
      </c>
      <c r="I12" s="1">
        <f>'Перечень меропр школы октяб2015'!K123</f>
        <v>310013</v>
      </c>
      <c r="J12" s="1">
        <f t="shared" ref="J12:J13" si="0">E12+F12+G12+H12+I12</f>
        <v>1653995</v>
      </c>
    </row>
    <row r="13" spans="1:10" ht="60" x14ac:dyDescent="0.25">
      <c r="A13" s="115"/>
      <c r="B13" s="87"/>
      <c r="C13" s="87"/>
      <c r="D13" s="1" t="s">
        <v>63</v>
      </c>
      <c r="E13" s="1">
        <f>'Перечень меропр школы октяб2015'!G124</f>
        <v>68018</v>
      </c>
      <c r="F13" s="1">
        <f>'Перечень меропр школы октяб2015'!H124</f>
        <v>62603</v>
      </c>
      <c r="G13" s="1">
        <f>'Перечень меропр школы октяб2015'!I124</f>
        <v>69159.5</v>
      </c>
      <c r="H13" s="1">
        <f>'Перечень меропр школы октяб2015'!J124</f>
        <v>73354</v>
      </c>
      <c r="I13" s="1">
        <f>'Перечень меропр школы октяб2015'!K124</f>
        <v>76754</v>
      </c>
      <c r="J13" s="1">
        <f t="shared" si="0"/>
        <v>349888.5</v>
      </c>
    </row>
    <row r="14" spans="1:10" x14ac:dyDescent="0.25">
      <c r="A14" s="119" t="s">
        <v>174</v>
      </c>
      <c r="B14" s="120"/>
      <c r="C14" s="120"/>
      <c r="D14" s="121"/>
      <c r="E14" s="1" t="s">
        <v>55</v>
      </c>
      <c r="F14" s="1" t="s">
        <v>56</v>
      </c>
      <c r="G14" s="1" t="s">
        <v>57</v>
      </c>
      <c r="H14" s="1" t="s">
        <v>58</v>
      </c>
      <c r="I14" s="97" t="s">
        <v>59</v>
      </c>
      <c r="J14" s="47"/>
    </row>
    <row r="15" spans="1:10" x14ac:dyDescent="0.25">
      <c r="A15" s="119" t="s">
        <v>152</v>
      </c>
      <c r="B15" s="126"/>
      <c r="C15" s="126"/>
      <c r="D15" s="127"/>
      <c r="E15" s="39">
        <v>53</v>
      </c>
      <c r="F15" s="39">
        <v>62.1</v>
      </c>
      <c r="G15" s="39">
        <v>71.3</v>
      </c>
      <c r="H15" s="39">
        <v>80.599999999999994</v>
      </c>
      <c r="I15" s="45">
        <v>90.1</v>
      </c>
      <c r="J15" s="47"/>
    </row>
    <row r="16" spans="1:10" ht="51" customHeight="1" x14ac:dyDescent="0.25">
      <c r="A16" s="122" t="s">
        <v>143</v>
      </c>
      <c r="B16" s="123"/>
      <c r="C16" s="123"/>
      <c r="D16" s="124"/>
      <c r="E16" s="9">
        <v>75</v>
      </c>
      <c r="F16" s="9">
        <v>78</v>
      </c>
      <c r="G16" s="9">
        <v>78</v>
      </c>
      <c r="H16" s="9">
        <v>78</v>
      </c>
      <c r="I16" s="45">
        <v>78</v>
      </c>
      <c r="J16" s="125"/>
    </row>
    <row r="17" spans="1:10" ht="71.25" customHeight="1" x14ac:dyDescent="0.25">
      <c r="A17" s="122" t="s">
        <v>144</v>
      </c>
      <c r="B17" s="123"/>
      <c r="C17" s="123"/>
      <c r="D17" s="124"/>
      <c r="E17" s="9">
        <v>43.2</v>
      </c>
      <c r="F17" s="9">
        <v>44.8</v>
      </c>
      <c r="G17" s="9">
        <v>45.6</v>
      </c>
      <c r="H17" s="9">
        <v>47</v>
      </c>
      <c r="I17" s="45">
        <v>50</v>
      </c>
      <c r="J17" s="125"/>
    </row>
    <row r="18" spans="1:10" ht="39" customHeight="1" x14ac:dyDescent="0.25">
      <c r="A18" s="122" t="s">
        <v>145</v>
      </c>
      <c r="B18" s="123"/>
      <c r="C18" s="123"/>
      <c r="D18" s="124"/>
      <c r="E18" s="9">
        <v>29.4</v>
      </c>
      <c r="F18" s="9">
        <v>33.299999999999997</v>
      </c>
      <c r="G18" s="9">
        <v>40</v>
      </c>
      <c r="H18" s="9">
        <v>46.6</v>
      </c>
      <c r="I18" s="45">
        <v>53.3</v>
      </c>
      <c r="J18" s="125"/>
    </row>
    <row r="19" spans="1:10" ht="58.5" customHeight="1" x14ac:dyDescent="0.25">
      <c r="A19" s="122" t="s">
        <v>168</v>
      </c>
      <c r="B19" s="123"/>
      <c r="C19" s="123"/>
      <c r="D19" s="124"/>
      <c r="E19" s="9">
        <v>102</v>
      </c>
      <c r="F19" s="9">
        <v>100</v>
      </c>
      <c r="G19" s="9">
        <v>108.6</v>
      </c>
      <c r="H19" s="9">
        <v>100</v>
      </c>
      <c r="I19" s="45">
        <v>100</v>
      </c>
      <c r="J19" s="125"/>
    </row>
    <row r="20" spans="1:10" ht="39" customHeight="1" x14ac:dyDescent="0.25">
      <c r="A20" s="122" t="s">
        <v>169</v>
      </c>
      <c r="B20" s="128"/>
      <c r="C20" s="128"/>
      <c r="D20" s="129"/>
      <c r="E20" s="9">
        <v>50</v>
      </c>
      <c r="F20" s="9">
        <v>64.3</v>
      </c>
      <c r="G20" s="9">
        <v>87.5</v>
      </c>
      <c r="H20" s="9">
        <v>88.5</v>
      </c>
      <c r="I20" s="45">
        <v>90</v>
      </c>
      <c r="J20" s="125"/>
    </row>
    <row r="21" spans="1:10" ht="39" customHeight="1" x14ac:dyDescent="0.25">
      <c r="A21" s="122" t="s">
        <v>146</v>
      </c>
      <c r="B21" s="123"/>
      <c r="C21" s="123"/>
      <c r="D21" s="124"/>
      <c r="E21" s="9">
        <v>0</v>
      </c>
      <c r="F21" s="9">
        <v>0</v>
      </c>
      <c r="G21" s="9">
        <v>0</v>
      </c>
      <c r="H21" s="9">
        <v>0</v>
      </c>
      <c r="I21" s="45">
        <v>0</v>
      </c>
      <c r="J21" s="125"/>
    </row>
    <row r="22" spans="1:10" ht="39" customHeight="1" x14ac:dyDescent="0.25">
      <c r="A22" s="119" t="s">
        <v>170</v>
      </c>
      <c r="B22" s="133"/>
      <c r="C22" s="133"/>
      <c r="D22" s="134"/>
      <c r="E22" s="9">
        <v>100</v>
      </c>
      <c r="F22" s="9">
        <v>100</v>
      </c>
      <c r="G22" s="9">
        <v>100</v>
      </c>
      <c r="H22" s="9">
        <v>100</v>
      </c>
      <c r="I22" s="45">
        <v>100</v>
      </c>
      <c r="J22" s="125"/>
    </row>
    <row r="23" spans="1:10" ht="25.5" customHeight="1" x14ac:dyDescent="0.25">
      <c r="A23" s="135" t="s">
        <v>171</v>
      </c>
      <c r="B23" s="136"/>
      <c r="C23" s="136"/>
      <c r="D23" s="137"/>
      <c r="E23" s="44" t="s">
        <v>172</v>
      </c>
      <c r="F23" s="44" t="s">
        <v>172</v>
      </c>
      <c r="G23" s="44">
        <v>0</v>
      </c>
      <c r="H23" s="44">
        <v>0</v>
      </c>
      <c r="I23" s="138">
        <v>0</v>
      </c>
      <c r="J23" s="139"/>
    </row>
    <row r="24" spans="1:10" ht="156" customHeight="1" x14ac:dyDescent="0.25"/>
    <row r="25" spans="1:10" x14ac:dyDescent="0.25">
      <c r="A25" s="132" t="s">
        <v>150</v>
      </c>
      <c r="B25" s="132"/>
      <c r="C25" s="132"/>
      <c r="D25" s="132"/>
      <c r="E25" s="132"/>
      <c r="F25" s="132"/>
      <c r="G25" s="132"/>
      <c r="H25" s="132"/>
      <c r="I25" s="132"/>
      <c r="J25" s="132"/>
    </row>
    <row r="26" spans="1:10" x14ac:dyDescent="0.25">
      <c r="A26" s="132"/>
      <c r="B26" s="132"/>
      <c r="C26" s="132"/>
      <c r="D26" s="132"/>
      <c r="E26" s="132"/>
      <c r="F26" s="132"/>
      <c r="G26" s="132"/>
      <c r="H26" s="132"/>
      <c r="I26" s="132"/>
      <c r="J26" s="132"/>
    </row>
    <row r="27" spans="1:10" x14ac:dyDescent="0.25">
      <c r="A27" s="132"/>
      <c r="B27" s="132"/>
      <c r="C27" s="132"/>
      <c r="D27" s="132"/>
      <c r="E27" s="132"/>
      <c r="F27" s="132"/>
      <c r="G27" s="132"/>
      <c r="H27" s="132"/>
      <c r="I27" s="132"/>
      <c r="J27" s="132"/>
    </row>
    <row r="28" spans="1:10" x14ac:dyDescent="0.25">
      <c r="A28" s="132"/>
      <c r="B28" s="132"/>
      <c r="C28" s="132"/>
      <c r="D28" s="132"/>
      <c r="E28" s="132"/>
      <c r="F28" s="132"/>
      <c r="G28" s="132"/>
      <c r="H28" s="132"/>
      <c r="I28" s="132"/>
      <c r="J28" s="132"/>
    </row>
    <row r="29" spans="1:10" x14ac:dyDescent="0.25">
      <c r="A29" s="132"/>
      <c r="B29" s="132"/>
      <c r="C29" s="132"/>
      <c r="D29" s="132"/>
      <c r="E29" s="132"/>
      <c r="F29" s="132"/>
      <c r="G29" s="132"/>
      <c r="H29" s="132"/>
      <c r="I29" s="132"/>
      <c r="J29" s="132"/>
    </row>
    <row r="30" spans="1:10" x14ac:dyDescent="0.25">
      <c r="A30" s="132"/>
      <c r="B30" s="132"/>
      <c r="C30" s="132"/>
      <c r="D30" s="132"/>
      <c r="E30" s="132"/>
      <c r="F30" s="132"/>
      <c r="G30" s="132"/>
      <c r="H30" s="132"/>
      <c r="I30" s="132"/>
      <c r="J30" s="132"/>
    </row>
    <row r="31" spans="1:10" x14ac:dyDescent="0.25">
      <c r="A31" s="132"/>
      <c r="B31" s="132"/>
      <c r="C31" s="132"/>
      <c r="D31" s="132"/>
      <c r="E31" s="132"/>
      <c r="F31" s="132"/>
      <c r="G31" s="132"/>
      <c r="H31" s="132"/>
      <c r="I31" s="132"/>
      <c r="J31" s="132"/>
    </row>
    <row r="32" spans="1:10" x14ac:dyDescent="0.25">
      <c r="A32" s="132"/>
      <c r="B32" s="132"/>
      <c r="C32" s="132"/>
      <c r="D32" s="132"/>
      <c r="E32" s="132"/>
      <c r="F32" s="132"/>
      <c r="G32" s="132"/>
      <c r="H32" s="132"/>
      <c r="I32" s="132"/>
      <c r="J32" s="132"/>
    </row>
    <row r="33" spans="1:10" x14ac:dyDescent="0.25">
      <c r="A33" s="132"/>
      <c r="B33" s="132"/>
      <c r="C33" s="132"/>
      <c r="D33" s="132"/>
      <c r="E33" s="132"/>
      <c r="F33" s="132"/>
      <c r="G33" s="132"/>
      <c r="H33" s="132"/>
      <c r="I33" s="132"/>
      <c r="J33" s="132"/>
    </row>
    <row r="34" spans="1:10" x14ac:dyDescent="0.25">
      <c r="A34" s="132"/>
      <c r="B34" s="132"/>
      <c r="C34" s="132"/>
      <c r="D34" s="132"/>
      <c r="E34" s="132"/>
      <c r="F34" s="132"/>
      <c r="G34" s="132"/>
      <c r="H34" s="132"/>
      <c r="I34" s="132"/>
      <c r="J34" s="132"/>
    </row>
    <row r="35" spans="1:10" x14ac:dyDescent="0.25">
      <c r="A35" s="132"/>
      <c r="B35" s="132"/>
      <c r="C35" s="132"/>
      <c r="D35" s="132"/>
      <c r="E35" s="132"/>
      <c r="F35" s="132"/>
      <c r="G35" s="132"/>
      <c r="H35" s="132"/>
      <c r="I35" s="132"/>
      <c r="J35" s="132"/>
    </row>
    <row r="36" spans="1:10" ht="100.5" customHeight="1" x14ac:dyDescent="0.25">
      <c r="A36" s="132"/>
      <c r="B36" s="132"/>
      <c r="C36" s="132"/>
      <c r="D36" s="132"/>
      <c r="E36" s="132"/>
      <c r="F36" s="132"/>
      <c r="G36" s="132"/>
      <c r="H36" s="132"/>
      <c r="I36" s="132"/>
      <c r="J36" s="132"/>
    </row>
    <row r="38" spans="1:10" x14ac:dyDescent="0.25">
      <c r="A38" s="130" t="s">
        <v>156</v>
      </c>
      <c r="B38" s="130"/>
      <c r="C38" s="130"/>
      <c r="D38" s="130"/>
      <c r="E38" s="130"/>
      <c r="F38" s="130"/>
      <c r="G38" s="130"/>
      <c r="H38" s="130"/>
      <c r="I38" s="130"/>
      <c r="J38" s="130"/>
    </row>
    <row r="39" spans="1:10" x14ac:dyDescent="0.25">
      <c r="A39" s="130"/>
      <c r="B39" s="130"/>
      <c r="C39" s="130"/>
      <c r="D39" s="130"/>
      <c r="E39" s="130"/>
      <c r="F39" s="130"/>
      <c r="G39" s="130"/>
      <c r="H39" s="130"/>
      <c r="I39" s="130"/>
      <c r="J39" s="130"/>
    </row>
    <row r="40" spans="1:10" x14ac:dyDescent="0.25">
      <c r="A40" s="130"/>
      <c r="B40" s="130"/>
      <c r="C40" s="130"/>
      <c r="D40" s="130"/>
      <c r="E40" s="130"/>
      <c r="F40" s="130"/>
      <c r="G40" s="130"/>
      <c r="H40" s="130"/>
      <c r="I40" s="130"/>
      <c r="J40" s="130"/>
    </row>
    <row r="41" spans="1:10" x14ac:dyDescent="0.25">
      <c r="A41" s="130"/>
      <c r="B41" s="130"/>
      <c r="C41" s="130"/>
      <c r="D41" s="130"/>
      <c r="E41" s="130"/>
      <c r="F41" s="130"/>
      <c r="G41" s="130"/>
      <c r="H41" s="130"/>
      <c r="I41" s="130"/>
      <c r="J41" s="130"/>
    </row>
    <row r="42" spans="1:10" x14ac:dyDescent="0.25">
      <c r="A42" s="130"/>
      <c r="B42" s="130"/>
      <c r="C42" s="130"/>
      <c r="D42" s="130"/>
      <c r="E42" s="130"/>
      <c r="F42" s="130"/>
      <c r="G42" s="130"/>
      <c r="H42" s="130"/>
      <c r="I42" s="130"/>
      <c r="J42" s="130"/>
    </row>
    <row r="43" spans="1:10" x14ac:dyDescent="0.25">
      <c r="A43" s="130"/>
      <c r="B43" s="130"/>
      <c r="C43" s="130"/>
      <c r="D43" s="130"/>
      <c r="E43" s="130"/>
      <c r="F43" s="130"/>
      <c r="G43" s="130"/>
      <c r="H43" s="130"/>
      <c r="I43" s="130"/>
      <c r="J43" s="130"/>
    </row>
    <row r="44" spans="1:10" x14ac:dyDescent="0.25">
      <c r="A44" s="130"/>
      <c r="B44" s="130"/>
      <c r="C44" s="130"/>
      <c r="D44" s="130"/>
      <c r="E44" s="130"/>
      <c r="F44" s="130"/>
      <c r="G44" s="130"/>
      <c r="H44" s="130"/>
      <c r="I44" s="130"/>
      <c r="J44" s="130"/>
    </row>
    <row r="45" spans="1:10" x14ac:dyDescent="0.25">
      <c r="A45" s="130"/>
      <c r="B45" s="130"/>
      <c r="C45" s="130"/>
      <c r="D45" s="130"/>
      <c r="E45" s="130"/>
      <c r="F45" s="130"/>
      <c r="G45" s="130"/>
      <c r="H45" s="130"/>
      <c r="I45" s="130"/>
      <c r="J45" s="130"/>
    </row>
    <row r="46" spans="1:10" x14ac:dyDescent="0.25">
      <c r="A46" s="130"/>
      <c r="B46" s="130"/>
      <c r="C46" s="130"/>
      <c r="D46" s="130"/>
      <c r="E46" s="130"/>
      <c r="F46" s="130"/>
      <c r="G46" s="130"/>
      <c r="H46" s="130"/>
      <c r="I46" s="130"/>
      <c r="J46" s="130"/>
    </row>
    <row r="47" spans="1:10" x14ac:dyDescent="0.25">
      <c r="A47" s="130"/>
      <c r="B47" s="130"/>
      <c r="C47" s="130"/>
      <c r="D47" s="130"/>
      <c r="E47" s="130"/>
      <c r="F47" s="130"/>
      <c r="G47" s="130"/>
      <c r="H47" s="130"/>
      <c r="I47" s="130"/>
      <c r="J47" s="130"/>
    </row>
    <row r="48" spans="1:10" x14ac:dyDescent="0.25">
      <c r="A48" s="130"/>
      <c r="B48" s="130"/>
      <c r="C48" s="130"/>
      <c r="D48" s="130"/>
      <c r="E48" s="130"/>
      <c r="F48" s="130"/>
      <c r="G48" s="130"/>
      <c r="H48" s="130"/>
      <c r="I48" s="130"/>
      <c r="J48" s="130"/>
    </row>
    <row r="49" spans="1:10" x14ac:dyDescent="0.25">
      <c r="A49" s="130"/>
      <c r="B49" s="130"/>
      <c r="C49" s="130"/>
      <c r="D49" s="130"/>
      <c r="E49" s="130"/>
      <c r="F49" s="130"/>
      <c r="G49" s="130"/>
      <c r="H49" s="130"/>
      <c r="I49" s="130"/>
      <c r="J49" s="130"/>
    </row>
    <row r="50" spans="1:10" x14ac:dyDescent="0.25">
      <c r="A50" s="130"/>
      <c r="B50" s="130"/>
      <c r="C50" s="130"/>
      <c r="D50" s="130"/>
      <c r="E50" s="130"/>
      <c r="F50" s="130"/>
      <c r="G50" s="130"/>
      <c r="H50" s="130"/>
      <c r="I50" s="130"/>
      <c r="J50" s="130"/>
    </row>
    <row r="51" spans="1:10" x14ac:dyDescent="0.25">
      <c r="A51" s="130"/>
      <c r="B51" s="130"/>
      <c r="C51" s="130"/>
      <c r="D51" s="130"/>
      <c r="E51" s="130"/>
      <c r="F51" s="130"/>
      <c r="G51" s="130"/>
      <c r="H51" s="130"/>
      <c r="I51" s="130"/>
      <c r="J51" s="130"/>
    </row>
    <row r="52" spans="1:10" ht="28.5" customHeight="1" x14ac:dyDescent="0.25">
      <c r="A52" s="130"/>
      <c r="B52" s="130"/>
      <c r="C52" s="130"/>
      <c r="D52" s="130"/>
      <c r="E52" s="130"/>
      <c r="F52" s="130"/>
      <c r="G52" s="130"/>
      <c r="H52" s="130"/>
      <c r="I52" s="130"/>
      <c r="J52" s="130"/>
    </row>
    <row r="53" spans="1:10" ht="371.25" customHeight="1" x14ac:dyDescent="0.25">
      <c r="A53" s="130"/>
      <c r="B53" s="130"/>
      <c r="C53" s="130"/>
      <c r="D53" s="130"/>
      <c r="E53" s="130"/>
      <c r="F53" s="130"/>
      <c r="G53" s="130"/>
      <c r="H53" s="130"/>
      <c r="I53" s="130"/>
      <c r="J53" s="130"/>
    </row>
    <row r="54" spans="1:10" x14ac:dyDescent="0.25">
      <c r="A54" s="131"/>
      <c r="B54" s="131"/>
      <c r="C54" s="131"/>
      <c r="D54" s="131"/>
      <c r="E54" s="131"/>
      <c r="F54" s="131"/>
      <c r="G54" s="131"/>
      <c r="H54" s="131"/>
      <c r="I54" s="131"/>
      <c r="J54" s="131"/>
    </row>
    <row r="55" spans="1:10" x14ac:dyDescent="0.25">
      <c r="A55" s="131"/>
      <c r="B55" s="131"/>
      <c r="C55" s="131"/>
      <c r="D55" s="131"/>
      <c r="E55" s="131"/>
      <c r="F55" s="131"/>
      <c r="G55" s="131"/>
      <c r="H55" s="131"/>
      <c r="I55" s="131"/>
      <c r="J55" s="131"/>
    </row>
    <row r="56" spans="1:10" x14ac:dyDescent="0.25">
      <c r="A56" s="131"/>
      <c r="B56" s="131"/>
      <c r="C56" s="131"/>
      <c r="D56" s="131"/>
      <c r="E56" s="131"/>
      <c r="F56" s="131"/>
      <c r="G56" s="131"/>
      <c r="H56" s="131"/>
      <c r="I56" s="131"/>
      <c r="J56" s="131"/>
    </row>
    <row r="57" spans="1:10" x14ac:dyDescent="0.25">
      <c r="A57" s="131"/>
      <c r="B57" s="131"/>
      <c r="C57" s="131"/>
      <c r="D57" s="131"/>
      <c r="E57" s="131"/>
      <c r="F57" s="131"/>
      <c r="G57" s="131"/>
      <c r="H57" s="131"/>
      <c r="I57" s="131"/>
      <c r="J57" s="131"/>
    </row>
    <row r="58" spans="1:10" x14ac:dyDescent="0.25">
      <c r="A58" s="131"/>
      <c r="B58" s="131"/>
      <c r="C58" s="131"/>
      <c r="D58" s="131"/>
      <c r="E58" s="131"/>
      <c r="F58" s="131"/>
      <c r="G58" s="131"/>
      <c r="H58" s="131"/>
      <c r="I58" s="131"/>
      <c r="J58" s="131"/>
    </row>
    <row r="59" spans="1:10" x14ac:dyDescent="0.25">
      <c r="A59" s="131"/>
      <c r="B59" s="131"/>
      <c r="C59" s="131"/>
      <c r="D59" s="131"/>
      <c r="E59" s="131"/>
      <c r="F59" s="131"/>
      <c r="G59" s="131"/>
      <c r="H59" s="131"/>
      <c r="I59" s="131"/>
      <c r="J59" s="131"/>
    </row>
    <row r="60" spans="1:10" x14ac:dyDescent="0.25">
      <c r="A60" s="131"/>
      <c r="B60" s="131"/>
      <c r="C60" s="131"/>
      <c r="D60" s="131"/>
      <c r="E60" s="131"/>
      <c r="F60" s="131"/>
      <c r="G60" s="131"/>
      <c r="H60" s="131"/>
      <c r="I60" s="131"/>
      <c r="J60" s="131"/>
    </row>
    <row r="61" spans="1:10" ht="53.25" customHeight="1" x14ac:dyDescent="0.25">
      <c r="A61" s="131"/>
      <c r="B61" s="131"/>
      <c r="C61" s="131"/>
      <c r="D61" s="131"/>
      <c r="E61" s="131"/>
      <c r="F61" s="131"/>
      <c r="G61" s="131"/>
      <c r="H61" s="131"/>
      <c r="I61" s="131"/>
      <c r="J61" s="131"/>
    </row>
    <row r="63" spans="1:10" x14ac:dyDescent="0.25">
      <c r="A63" s="101" t="s">
        <v>155</v>
      </c>
      <c r="B63" s="101"/>
      <c r="C63" s="101"/>
      <c r="D63" s="101"/>
      <c r="E63" s="101"/>
      <c r="F63" s="101"/>
      <c r="G63" s="101"/>
      <c r="H63" s="101"/>
      <c r="I63" s="101"/>
      <c r="J63" s="101"/>
    </row>
    <row r="64" spans="1:10" x14ac:dyDescent="0.25">
      <c r="A64" s="102" t="s">
        <v>157</v>
      </c>
      <c r="B64" s="103"/>
      <c r="C64" s="103"/>
      <c r="D64" s="103"/>
      <c r="E64" s="103"/>
      <c r="F64" s="103"/>
      <c r="G64" s="103"/>
      <c r="H64" s="103"/>
      <c r="I64" s="103"/>
      <c r="J64" s="103"/>
    </row>
    <row r="65" spans="1:10" x14ac:dyDescent="0.25">
      <c r="A65" s="103"/>
      <c r="B65" s="103"/>
      <c r="C65" s="103"/>
      <c r="D65" s="103"/>
      <c r="E65" s="103"/>
      <c r="F65" s="103"/>
      <c r="G65" s="103"/>
      <c r="H65" s="103"/>
      <c r="I65" s="103"/>
      <c r="J65" s="103"/>
    </row>
    <row r="66" spans="1:10" x14ac:dyDescent="0.25">
      <c r="A66" s="103"/>
      <c r="B66" s="103"/>
      <c r="C66" s="103"/>
      <c r="D66" s="103"/>
      <c r="E66" s="103"/>
      <c r="F66" s="103"/>
      <c r="G66" s="103"/>
      <c r="H66" s="103"/>
      <c r="I66" s="103"/>
      <c r="J66" s="103"/>
    </row>
    <row r="67" spans="1:10" x14ac:dyDescent="0.25">
      <c r="A67" s="103"/>
      <c r="B67" s="103"/>
      <c r="C67" s="103"/>
      <c r="D67" s="103"/>
      <c r="E67" s="103"/>
      <c r="F67" s="103"/>
      <c r="G67" s="103"/>
      <c r="H67" s="103"/>
      <c r="I67" s="103"/>
      <c r="J67" s="103"/>
    </row>
    <row r="68" spans="1:10" x14ac:dyDescent="0.25">
      <c r="A68" s="103"/>
      <c r="B68" s="103"/>
      <c r="C68" s="103"/>
      <c r="D68" s="103"/>
      <c r="E68" s="103"/>
      <c r="F68" s="103"/>
      <c r="G68" s="103"/>
      <c r="H68" s="103"/>
      <c r="I68" s="103"/>
      <c r="J68" s="103"/>
    </row>
    <row r="69" spans="1:10" x14ac:dyDescent="0.25">
      <c r="A69" s="103"/>
      <c r="B69" s="103"/>
      <c r="C69" s="103"/>
      <c r="D69" s="103"/>
      <c r="E69" s="103"/>
      <c r="F69" s="103"/>
      <c r="G69" s="103"/>
      <c r="H69" s="103"/>
      <c r="I69" s="103"/>
      <c r="J69" s="103"/>
    </row>
    <row r="70" spans="1:10" x14ac:dyDescent="0.25">
      <c r="A70" s="103"/>
      <c r="B70" s="103"/>
      <c r="C70" s="103"/>
      <c r="D70" s="103"/>
      <c r="E70" s="103"/>
      <c r="F70" s="103"/>
      <c r="G70" s="103"/>
      <c r="H70" s="103"/>
      <c r="I70" s="103"/>
      <c r="J70" s="103"/>
    </row>
    <row r="71" spans="1:10" x14ac:dyDescent="0.25">
      <c r="A71" s="103"/>
      <c r="B71" s="103"/>
      <c r="C71" s="103"/>
      <c r="D71" s="103"/>
      <c r="E71" s="103"/>
      <c r="F71" s="103"/>
      <c r="G71" s="103"/>
      <c r="H71" s="103"/>
      <c r="I71" s="103"/>
      <c r="J71" s="103"/>
    </row>
    <row r="72" spans="1:10" x14ac:dyDescent="0.25">
      <c r="A72" s="103"/>
      <c r="B72" s="103"/>
      <c r="C72" s="103"/>
      <c r="D72" s="103"/>
      <c r="E72" s="103"/>
      <c r="F72" s="103"/>
      <c r="G72" s="103"/>
      <c r="H72" s="103"/>
      <c r="I72" s="103"/>
      <c r="J72" s="103"/>
    </row>
    <row r="73" spans="1:10" x14ac:dyDescent="0.25">
      <c r="A73" s="103"/>
      <c r="B73" s="103"/>
      <c r="C73" s="103"/>
      <c r="D73" s="103"/>
      <c r="E73" s="103"/>
      <c r="F73" s="103"/>
      <c r="G73" s="103"/>
      <c r="H73" s="103"/>
      <c r="I73" s="103"/>
      <c r="J73" s="103"/>
    </row>
    <row r="74" spans="1:10" x14ac:dyDescent="0.25">
      <c r="A74" s="103"/>
      <c r="B74" s="103"/>
      <c r="C74" s="103"/>
      <c r="D74" s="103"/>
      <c r="E74" s="103"/>
      <c r="F74" s="103"/>
      <c r="G74" s="103"/>
      <c r="H74" s="103"/>
      <c r="I74" s="103"/>
      <c r="J74" s="103"/>
    </row>
    <row r="75" spans="1:10" x14ac:dyDescent="0.25">
      <c r="A75" s="103"/>
      <c r="B75" s="103"/>
      <c r="C75" s="103"/>
      <c r="D75" s="103"/>
      <c r="E75" s="103"/>
      <c r="F75" s="103"/>
      <c r="G75" s="103"/>
      <c r="H75" s="103"/>
      <c r="I75" s="103"/>
      <c r="J75" s="103"/>
    </row>
  </sheetData>
  <mergeCells count="39">
    <mergeCell ref="A19:D19"/>
    <mergeCell ref="I19:J19"/>
    <mergeCell ref="A20:D20"/>
    <mergeCell ref="I20:J20"/>
    <mergeCell ref="A38:J61"/>
    <mergeCell ref="A25:J36"/>
    <mergeCell ref="A22:D22"/>
    <mergeCell ref="I22:J22"/>
    <mergeCell ref="A21:D21"/>
    <mergeCell ref="I21:J21"/>
    <mergeCell ref="A23:D23"/>
    <mergeCell ref="I23:J23"/>
    <mergeCell ref="A17:D17"/>
    <mergeCell ref="I17:J17"/>
    <mergeCell ref="A15:D15"/>
    <mergeCell ref="I15:J15"/>
    <mergeCell ref="A18:D18"/>
    <mergeCell ref="I18:J18"/>
    <mergeCell ref="C11:C13"/>
    <mergeCell ref="A14:D14"/>
    <mergeCell ref="I14:J14"/>
    <mergeCell ref="A16:D16"/>
    <mergeCell ref="I16:J16"/>
    <mergeCell ref="F1:J1"/>
    <mergeCell ref="A63:J63"/>
    <mergeCell ref="A64:J75"/>
    <mergeCell ref="A2:J2"/>
    <mergeCell ref="B3:J3"/>
    <mergeCell ref="B4:J4"/>
    <mergeCell ref="A5:A6"/>
    <mergeCell ref="B5:E5"/>
    <mergeCell ref="B6:E6"/>
    <mergeCell ref="B8:E8"/>
    <mergeCell ref="A9:A13"/>
    <mergeCell ref="B9:B10"/>
    <mergeCell ref="C9:C10"/>
    <mergeCell ref="D9:D10"/>
    <mergeCell ref="E9:J9"/>
    <mergeCell ref="B11:B13"/>
  </mergeCells>
  <pageMargins left="0.70866141732283472" right="0.70866141732283472" top="0.74803149606299213" bottom="0.35433070866141736" header="0.19685039370078741" footer="0.19685039370078741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меропр школы октяб2015</vt:lpstr>
      <vt:lpstr>Лист3</vt:lpstr>
      <vt:lpstr>Паспорт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2017-01-25T06:02:56Z</dcterms:modified>
</cp:coreProperties>
</file>